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435\Documents\my work documents\SCHNEIDER ELECTRIC USA\BV4 MCC-508A pohase 2\"/>
    </mc:Choice>
  </mc:AlternateContent>
  <xr:revisionPtr revIDLastSave="0" documentId="13_ncr:1_{DBD92A27-5610-49F7-A5B1-7E3E1CADB3D9}" xr6:coauthVersionLast="41" xr6:coauthVersionMax="41" xr10:uidLastSave="{00000000-0000-0000-0000-000000000000}"/>
  <workbookProtection workbookPassword="DBF1" lockStructure="1"/>
  <bookViews>
    <workbookView xWindow="25080" yWindow="-1425" windowWidth="29040" windowHeight="15840" activeTab="3" xr2:uid="{00000000-000D-0000-FFFF-FFFF00000000}"/>
  </bookViews>
  <sheets>
    <sheet name="C.O.A." sheetId="16" r:id="rId1"/>
    <sheet name="Melting Alloy" sheetId="32" r:id="rId2"/>
    <sheet name="Motor Logic" sheetId="37" r:id="rId3"/>
    <sheet name="TeSys T" sheetId="38" r:id="rId4"/>
    <sheet name="LC1D LRD" sheetId="39" r:id="rId5"/>
    <sheet name="TeSys N LRD" sheetId="40" r:id="rId6"/>
    <sheet name="LC1D LR9D" sheetId="41" r:id="rId7"/>
    <sheet name="TeSys N LR9D" sheetId="42" r:id="rId8"/>
    <sheet name="DO NOT TEST - Design B Only" sheetId="2" state="hidden" r:id="rId9"/>
    <sheet name="Working File" sheetId="7" state="hidden" r:id="rId10"/>
  </sheets>
  <definedNames>
    <definedName name="_xlnm._FilterDatabase" localSheetId="8" hidden="1">'DO NOT TEST - Design B Only'!$A$2:$H$2</definedName>
    <definedName name="_xlnm._FilterDatabase" localSheetId="4" hidden="1">'LC1D LRD'!$C$1:$C$257</definedName>
    <definedName name="_xlnm._FilterDatabase" localSheetId="1" hidden="1">'Melting Alloy'!#REF!</definedName>
    <definedName name="_xlnm._FilterDatabase" localSheetId="9" hidden="1">'Working File'!$J$15:$O$72</definedName>
    <definedName name="_xlnm.Print_Titles" localSheetId="6">'LC1D LR9D'!$1:$3</definedName>
    <definedName name="_xlnm.Print_Titles" localSheetId="4">'LC1D LRD'!$1:$3</definedName>
    <definedName name="_xlnm.Print_Titles" localSheetId="2">'Motor Logic'!$3:$5</definedName>
    <definedName name="_xlnm.Print_Titles" localSheetId="7">'TeSys N LR9D'!$1:$3</definedName>
    <definedName name="_xlnm.Print_Titles" localSheetId="5">'TeSys N LRD'!$1:$3</definedName>
    <definedName name="_xlnm.Print_Titles" localSheetId="3">'TeSys T'!$3:$5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61" i="38" l="1"/>
  <c r="A341" i="37" l="1"/>
  <c r="A349" i="32"/>
  <c r="X165" i="37" l="1"/>
  <c r="AB72" i="7" l="1"/>
  <c r="AA72" i="7"/>
  <c r="Z72" i="7"/>
  <c r="Y72" i="7"/>
  <c r="R72" i="7"/>
  <c r="Q72" i="7"/>
  <c r="V72" i="7" s="1"/>
  <c r="AB71" i="7"/>
  <c r="AA71" i="7"/>
  <c r="Z71" i="7"/>
  <c r="Y71" i="7"/>
  <c r="R71" i="7"/>
  <c r="Q71" i="7"/>
  <c r="U71" i="7" s="1"/>
  <c r="AB70" i="7"/>
  <c r="AA70" i="7"/>
  <c r="Z70" i="7"/>
  <c r="Y70" i="7"/>
  <c r="R70" i="7"/>
  <c r="Q70" i="7"/>
  <c r="V70" i="7" s="1"/>
  <c r="AB69" i="7"/>
  <c r="AA69" i="7"/>
  <c r="Z69" i="7"/>
  <c r="Y69" i="7"/>
  <c r="R69" i="7"/>
  <c r="Q69" i="7"/>
  <c r="U69" i="7" s="1"/>
  <c r="AB68" i="7"/>
  <c r="AA68" i="7"/>
  <c r="Z68" i="7"/>
  <c r="Y68" i="7"/>
  <c r="R68" i="7"/>
  <c r="Q68" i="7"/>
  <c r="V68" i="7" s="1"/>
  <c r="AB67" i="7"/>
  <c r="AA67" i="7"/>
  <c r="Z67" i="7"/>
  <c r="Y67" i="7"/>
  <c r="R67" i="7"/>
  <c r="Q67" i="7"/>
  <c r="U67" i="7" s="1"/>
  <c r="AB66" i="7"/>
  <c r="AA66" i="7"/>
  <c r="Z66" i="7"/>
  <c r="Y66" i="7"/>
  <c r="R66" i="7"/>
  <c r="Q66" i="7"/>
  <c r="V66" i="7" s="1"/>
  <c r="AB65" i="7"/>
  <c r="AA65" i="7"/>
  <c r="Z65" i="7"/>
  <c r="Y65" i="7"/>
  <c r="R65" i="7"/>
  <c r="Q65" i="7"/>
  <c r="U65" i="7" s="1"/>
  <c r="AB64" i="7"/>
  <c r="AA64" i="7"/>
  <c r="Z64" i="7"/>
  <c r="Y64" i="7"/>
  <c r="R64" i="7"/>
  <c r="Q64" i="7"/>
  <c r="V64" i="7" s="1"/>
  <c r="AB63" i="7"/>
  <c r="AA63" i="7"/>
  <c r="Z63" i="7"/>
  <c r="Y63" i="7"/>
  <c r="R63" i="7"/>
  <c r="Q63" i="7"/>
  <c r="U63" i="7" s="1"/>
  <c r="AB62" i="7"/>
  <c r="AA62" i="7"/>
  <c r="Z62" i="7"/>
  <c r="Y62" i="7"/>
  <c r="R62" i="7"/>
  <c r="Q62" i="7"/>
  <c r="V62" i="7" s="1"/>
  <c r="G62" i="7"/>
  <c r="AB61" i="7"/>
  <c r="AA61" i="7"/>
  <c r="Z61" i="7"/>
  <c r="Y61" i="7"/>
  <c r="R61" i="7"/>
  <c r="Q61" i="7"/>
  <c r="AB60" i="7"/>
  <c r="AA60" i="7"/>
  <c r="Z60" i="7"/>
  <c r="Y60" i="7"/>
  <c r="R60" i="7"/>
  <c r="Q60" i="7"/>
  <c r="AB59" i="7"/>
  <c r="AA59" i="7"/>
  <c r="Z59" i="7"/>
  <c r="Y59" i="7"/>
  <c r="R59" i="7"/>
  <c r="Q59" i="7"/>
  <c r="V59" i="7" s="1"/>
  <c r="AB58" i="7"/>
  <c r="AA58" i="7"/>
  <c r="Z58" i="7"/>
  <c r="Y58" i="7"/>
  <c r="R58" i="7"/>
  <c r="Q58" i="7"/>
  <c r="U58" i="7" s="1"/>
  <c r="AB57" i="7"/>
  <c r="AA57" i="7"/>
  <c r="Z57" i="7"/>
  <c r="Y57" i="7"/>
  <c r="R57" i="7"/>
  <c r="Q57" i="7"/>
  <c r="V57" i="7" s="1"/>
  <c r="AB56" i="7"/>
  <c r="AA56" i="7"/>
  <c r="Z56" i="7"/>
  <c r="Y56" i="7"/>
  <c r="R56" i="7"/>
  <c r="Q56" i="7"/>
  <c r="S56" i="7" s="1"/>
  <c r="AB55" i="7"/>
  <c r="AA55" i="7"/>
  <c r="Z55" i="7"/>
  <c r="Y55" i="7"/>
  <c r="T55" i="7"/>
  <c r="S55" i="7"/>
  <c r="R55" i="7"/>
  <c r="Q55" i="7"/>
  <c r="V55" i="7" s="1"/>
  <c r="AB54" i="7"/>
  <c r="AA54" i="7"/>
  <c r="Z54" i="7"/>
  <c r="Y54" i="7"/>
  <c r="V54" i="7"/>
  <c r="S54" i="7"/>
  <c r="R54" i="7"/>
  <c r="Q54" i="7"/>
  <c r="U54" i="7" s="1"/>
  <c r="AB53" i="7"/>
  <c r="AA53" i="7"/>
  <c r="Z53" i="7"/>
  <c r="Y53" i="7"/>
  <c r="S53" i="7"/>
  <c r="R53" i="7"/>
  <c r="Q53" i="7"/>
  <c r="T53" i="7" s="1"/>
  <c r="AB52" i="7"/>
  <c r="AA52" i="7"/>
  <c r="Z52" i="7"/>
  <c r="Y52" i="7"/>
  <c r="R52" i="7"/>
  <c r="Q52" i="7"/>
  <c r="S52" i="7" s="1"/>
  <c r="AB51" i="7"/>
  <c r="AA51" i="7"/>
  <c r="Z51" i="7"/>
  <c r="Y51" i="7"/>
  <c r="S51" i="7"/>
  <c r="R51" i="7"/>
  <c r="Q51" i="7"/>
  <c r="V51" i="7" s="1"/>
  <c r="AB50" i="7"/>
  <c r="AA50" i="7"/>
  <c r="Z50" i="7"/>
  <c r="Y50" i="7"/>
  <c r="R50" i="7"/>
  <c r="Q50" i="7"/>
  <c r="U50" i="7" s="1"/>
  <c r="AB49" i="7"/>
  <c r="AA49" i="7"/>
  <c r="Z49" i="7"/>
  <c r="Y49" i="7"/>
  <c r="R49" i="7"/>
  <c r="Q49" i="7"/>
  <c r="T49" i="7" s="1"/>
  <c r="AB48" i="7"/>
  <c r="AA48" i="7"/>
  <c r="Z48" i="7"/>
  <c r="Y48" i="7"/>
  <c r="R48" i="7"/>
  <c r="Q48" i="7"/>
  <c r="S48" i="7" s="1"/>
  <c r="AB47" i="7"/>
  <c r="AA47" i="7"/>
  <c r="Z47" i="7"/>
  <c r="Y47" i="7"/>
  <c r="R47" i="7"/>
  <c r="Q47" i="7"/>
  <c r="V47" i="7" s="1"/>
  <c r="AB46" i="7"/>
  <c r="AA46" i="7"/>
  <c r="Z46" i="7"/>
  <c r="Y46" i="7"/>
  <c r="R46" i="7"/>
  <c r="Q46" i="7"/>
  <c r="U46" i="7" s="1"/>
  <c r="AB45" i="7"/>
  <c r="AA45" i="7"/>
  <c r="Z45" i="7"/>
  <c r="Y45" i="7"/>
  <c r="R45" i="7"/>
  <c r="Q45" i="7"/>
  <c r="T45" i="7" s="1"/>
  <c r="AB44" i="7"/>
  <c r="AA44" i="7"/>
  <c r="Z44" i="7"/>
  <c r="Y44" i="7"/>
  <c r="R44" i="7"/>
  <c r="Q44" i="7"/>
  <c r="S44" i="7" s="1"/>
  <c r="AB43" i="7"/>
  <c r="AA43" i="7"/>
  <c r="Z43" i="7"/>
  <c r="Y43" i="7"/>
  <c r="R43" i="7"/>
  <c r="Q43" i="7"/>
  <c r="V43" i="7" s="1"/>
  <c r="AB42" i="7"/>
  <c r="AA42" i="7"/>
  <c r="Z42" i="7"/>
  <c r="Y42" i="7"/>
  <c r="T42" i="7"/>
  <c r="S42" i="7"/>
  <c r="R42" i="7"/>
  <c r="Q42" i="7"/>
  <c r="U42" i="7" s="1"/>
  <c r="AB41" i="7"/>
  <c r="AA41" i="7"/>
  <c r="Z41" i="7"/>
  <c r="Y41" i="7"/>
  <c r="R41" i="7"/>
  <c r="Q41" i="7"/>
  <c r="T41" i="7" s="1"/>
  <c r="AB40" i="7"/>
  <c r="AA40" i="7"/>
  <c r="Z40" i="7"/>
  <c r="Y40" i="7"/>
  <c r="R40" i="7"/>
  <c r="Q40" i="7"/>
  <c r="S40" i="7" s="1"/>
  <c r="AB39" i="7"/>
  <c r="AA39" i="7"/>
  <c r="Z39" i="7"/>
  <c r="Y39" i="7"/>
  <c r="R39" i="7"/>
  <c r="Q39" i="7"/>
  <c r="V39" i="7" s="1"/>
  <c r="AB38" i="7"/>
  <c r="AA38" i="7"/>
  <c r="Z38" i="7"/>
  <c r="Y38" i="7"/>
  <c r="T38" i="7"/>
  <c r="R38" i="7"/>
  <c r="Q38" i="7"/>
  <c r="U38" i="7" s="1"/>
  <c r="AB37" i="7"/>
  <c r="AA37" i="7"/>
  <c r="Z37" i="7"/>
  <c r="Y37" i="7"/>
  <c r="U37" i="7"/>
  <c r="R37" i="7"/>
  <c r="Q37" i="7"/>
  <c r="T37" i="7" s="1"/>
  <c r="AB36" i="7"/>
  <c r="AA36" i="7"/>
  <c r="Z36" i="7"/>
  <c r="Y36" i="7"/>
  <c r="R36" i="7"/>
  <c r="Q36" i="7"/>
  <c r="S36" i="7" s="1"/>
  <c r="AB35" i="7"/>
  <c r="AA35" i="7"/>
  <c r="Z35" i="7"/>
  <c r="Y35" i="7"/>
  <c r="T35" i="7"/>
  <c r="S35" i="7"/>
  <c r="R35" i="7"/>
  <c r="Q35" i="7"/>
  <c r="V35" i="7" s="1"/>
  <c r="AB34" i="7"/>
  <c r="AA34" i="7"/>
  <c r="Z34" i="7"/>
  <c r="Y34" i="7"/>
  <c r="V34" i="7"/>
  <c r="T34" i="7"/>
  <c r="R34" i="7"/>
  <c r="Q34" i="7"/>
  <c r="U34" i="7" s="1"/>
  <c r="AB33" i="7"/>
  <c r="AA33" i="7"/>
  <c r="Z33" i="7"/>
  <c r="Y33" i="7"/>
  <c r="U33" i="7"/>
  <c r="R33" i="7"/>
  <c r="Q33" i="7"/>
  <c r="T33" i="7" s="1"/>
  <c r="AB32" i="7"/>
  <c r="AA32" i="7"/>
  <c r="Z32" i="7"/>
  <c r="Y32" i="7"/>
  <c r="U32" i="7"/>
  <c r="R32" i="7"/>
  <c r="Q32" i="7"/>
  <c r="S32" i="7" s="1"/>
  <c r="AB31" i="7"/>
  <c r="AA31" i="7"/>
  <c r="Z31" i="7"/>
  <c r="Y31" i="7"/>
  <c r="R31" i="7"/>
  <c r="Q31" i="7"/>
  <c r="V31" i="7" s="1"/>
  <c r="AB30" i="7"/>
  <c r="AA30" i="7"/>
  <c r="Z30" i="7"/>
  <c r="Y30" i="7"/>
  <c r="S30" i="7"/>
  <c r="R30" i="7"/>
  <c r="Q30" i="7"/>
  <c r="U30" i="7" s="1"/>
  <c r="AB29" i="7"/>
  <c r="AA29" i="7"/>
  <c r="Z29" i="7"/>
  <c r="Y29" i="7"/>
  <c r="R29" i="7"/>
  <c r="Q29" i="7"/>
  <c r="T29" i="7" s="1"/>
  <c r="AB28" i="7"/>
  <c r="AA28" i="7"/>
  <c r="Z28" i="7"/>
  <c r="Y28" i="7"/>
  <c r="R28" i="7"/>
  <c r="Q28" i="7"/>
  <c r="S28" i="7" s="1"/>
  <c r="AB27" i="7"/>
  <c r="AA27" i="7"/>
  <c r="Z27" i="7"/>
  <c r="Y27" i="7"/>
  <c r="R27" i="7"/>
  <c r="Q27" i="7"/>
  <c r="V27" i="7" s="1"/>
  <c r="AB26" i="7"/>
  <c r="AA26" i="7"/>
  <c r="Z26" i="7"/>
  <c r="Y26" i="7"/>
  <c r="R26" i="7"/>
  <c r="Q26" i="7"/>
  <c r="U26" i="7" s="1"/>
  <c r="AB25" i="7"/>
  <c r="AA25" i="7"/>
  <c r="Z25" i="7"/>
  <c r="Y25" i="7"/>
  <c r="R25" i="7"/>
  <c r="Q25" i="7"/>
  <c r="T25" i="7" s="1"/>
  <c r="AB24" i="7"/>
  <c r="AA24" i="7"/>
  <c r="Z24" i="7"/>
  <c r="Y24" i="7"/>
  <c r="R24" i="7"/>
  <c r="Q24" i="7"/>
  <c r="S24" i="7" s="1"/>
  <c r="AB23" i="7"/>
  <c r="AA23" i="7"/>
  <c r="Z23" i="7"/>
  <c r="Y23" i="7"/>
  <c r="R23" i="7"/>
  <c r="Q23" i="7"/>
  <c r="V23" i="7" s="1"/>
  <c r="AB22" i="7"/>
  <c r="AA22" i="7"/>
  <c r="Z22" i="7"/>
  <c r="Y22" i="7"/>
  <c r="R22" i="7"/>
  <c r="Q22" i="7"/>
  <c r="U22" i="7" s="1"/>
  <c r="AB21" i="7"/>
  <c r="AA21" i="7"/>
  <c r="Z21" i="7"/>
  <c r="Y21" i="7"/>
  <c r="R21" i="7"/>
  <c r="Q21" i="7"/>
  <c r="T21" i="7" s="1"/>
  <c r="AB20" i="7"/>
  <c r="AA20" i="7"/>
  <c r="Z20" i="7"/>
  <c r="Y20" i="7"/>
  <c r="R20" i="7"/>
  <c r="Q20" i="7"/>
  <c r="S20" i="7" s="1"/>
  <c r="AB19" i="7"/>
  <c r="AA19" i="7"/>
  <c r="Z19" i="7"/>
  <c r="Y19" i="7"/>
  <c r="R19" i="7"/>
  <c r="Q19" i="7"/>
  <c r="V19" i="7" s="1"/>
  <c r="AB18" i="7"/>
  <c r="AA18" i="7"/>
  <c r="Z18" i="7"/>
  <c r="Y18" i="7"/>
  <c r="R18" i="7"/>
  <c r="Q18" i="7"/>
  <c r="U18" i="7" s="1"/>
  <c r="AB17" i="7"/>
  <c r="AA17" i="7"/>
  <c r="Z17" i="7"/>
  <c r="Y17" i="7"/>
  <c r="R17" i="7"/>
  <c r="Q17" i="7"/>
  <c r="T17" i="7" s="1"/>
  <c r="AB16" i="7"/>
  <c r="AA16" i="7"/>
  <c r="Z16" i="7"/>
  <c r="Y16" i="7"/>
  <c r="R16" i="7"/>
  <c r="Q16" i="7"/>
  <c r="S16" i="7" s="1"/>
  <c r="I11" i="7"/>
  <c r="H11" i="7"/>
  <c r="E11" i="7"/>
  <c r="W72" i="7" s="1"/>
  <c r="I10" i="7"/>
  <c r="H10" i="7"/>
  <c r="E10" i="7"/>
  <c r="W65" i="7" s="1"/>
  <c r="I9" i="7"/>
  <c r="H9" i="7"/>
  <c r="E9" i="7"/>
  <c r="W51" i="7" s="1"/>
  <c r="I8" i="7"/>
  <c r="H8" i="7"/>
  <c r="E8" i="7"/>
  <c r="W49" i="7" s="1"/>
  <c r="I7" i="7"/>
  <c r="H7" i="7"/>
  <c r="E7" i="7"/>
  <c r="W40" i="7" s="1"/>
  <c r="I6" i="7"/>
  <c r="H6" i="7"/>
  <c r="E6" i="7"/>
  <c r="W36" i="7" s="1"/>
  <c r="I5" i="7"/>
  <c r="H5" i="7"/>
  <c r="E5" i="7"/>
  <c r="W24" i="7" s="1"/>
  <c r="I4" i="7"/>
  <c r="H4" i="7"/>
  <c r="E4" i="7"/>
  <c r="W19" i="7" s="1"/>
  <c r="V22" i="7" l="1"/>
  <c r="T59" i="7"/>
  <c r="S64" i="7"/>
  <c r="T65" i="7"/>
  <c r="U66" i="7"/>
  <c r="S67" i="7"/>
  <c r="U17" i="7"/>
  <c r="T26" i="7"/>
  <c r="S50" i="7"/>
  <c r="T64" i="7"/>
  <c r="T67" i="7"/>
  <c r="S68" i="7"/>
  <c r="V67" i="7"/>
  <c r="T50" i="7"/>
  <c r="S37" i="7"/>
  <c r="S38" i="7"/>
  <c r="T39" i="7"/>
  <c r="V50" i="7"/>
  <c r="U44" i="7"/>
  <c r="W34" i="7"/>
  <c r="U36" i="7"/>
  <c r="U41" i="7"/>
  <c r="W61" i="7"/>
  <c r="U62" i="7"/>
  <c r="W67" i="7"/>
  <c r="T68" i="7"/>
  <c r="T69" i="7"/>
  <c r="U70" i="7"/>
  <c r="S71" i="7"/>
  <c r="W35" i="7"/>
  <c r="W37" i="7"/>
  <c r="W41" i="7"/>
  <c r="S46" i="7"/>
  <c r="T48" i="7"/>
  <c r="S49" i="7"/>
  <c r="S58" i="7"/>
  <c r="S63" i="7"/>
  <c r="W68" i="7"/>
  <c r="T71" i="7"/>
  <c r="S72" i="7"/>
  <c r="T16" i="7"/>
  <c r="S17" i="7"/>
  <c r="S26" i="7"/>
  <c r="V38" i="7"/>
  <c r="S39" i="7"/>
  <c r="V42" i="7"/>
  <c r="T43" i="7"/>
  <c r="T44" i="7"/>
  <c r="W45" i="7"/>
  <c r="T46" i="7"/>
  <c r="W47" i="7"/>
  <c r="U48" i="7"/>
  <c r="U49" i="7"/>
  <c r="T58" i="7"/>
  <c r="S59" i="7"/>
  <c r="W62" i="7"/>
  <c r="T63" i="7"/>
  <c r="V71" i="7"/>
  <c r="T72" i="7"/>
  <c r="U16" i="7"/>
  <c r="U25" i="7"/>
  <c r="W38" i="7"/>
  <c r="W42" i="7"/>
  <c r="W43" i="7"/>
  <c r="V46" i="7"/>
  <c r="V58" i="7"/>
  <c r="V63" i="7"/>
  <c r="W17" i="7"/>
  <c r="T18" i="7"/>
  <c r="S19" i="7"/>
  <c r="S21" i="7"/>
  <c r="S22" i="7"/>
  <c r="V26" i="7"/>
  <c r="T27" i="7"/>
  <c r="T28" i="7"/>
  <c r="W29" i="7"/>
  <c r="T30" i="7"/>
  <c r="T32" i="7"/>
  <c r="S33" i="7"/>
  <c r="T51" i="7"/>
  <c r="U52" i="7"/>
  <c r="U53" i="7"/>
  <c r="T54" i="7"/>
  <c r="W63" i="7"/>
  <c r="S18" i="7"/>
  <c r="V18" i="7"/>
  <c r="T19" i="7"/>
  <c r="U20" i="7"/>
  <c r="U21" i="7"/>
  <c r="T22" i="7"/>
  <c r="S23" i="7"/>
  <c r="W26" i="7"/>
  <c r="W27" i="7"/>
  <c r="U28" i="7"/>
  <c r="V30" i="7"/>
  <c r="W31" i="7"/>
  <c r="S34" i="7"/>
  <c r="W64" i="7"/>
  <c r="T23" i="7"/>
  <c r="W30" i="7"/>
  <c r="W33" i="7"/>
  <c r="W66" i="7"/>
  <c r="V24" i="7"/>
  <c r="V29" i="7"/>
  <c r="U31" i="7"/>
  <c r="V40" i="7"/>
  <c r="V45" i="7"/>
  <c r="U47" i="7"/>
  <c r="V56" i="7"/>
  <c r="S60" i="7"/>
  <c r="V60" i="7"/>
  <c r="T61" i="7"/>
  <c r="S61" i="7"/>
  <c r="W56" i="7"/>
  <c r="W52" i="7"/>
  <c r="W57" i="7"/>
  <c r="V20" i="7"/>
  <c r="W22" i="7"/>
  <c r="V25" i="7"/>
  <c r="U27" i="7"/>
  <c r="V36" i="7"/>
  <c r="V41" i="7"/>
  <c r="U43" i="7"/>
  <c r="V52" i="7"/>
  <c r="W54" i="7"/>
  <c r="T57" i="7"/>
  <c r="S57" i="7"/>
  <c r="W20" i="7"/>
  <c r="W16" i="7"/>
  <c r="W48" i="7"/>
  <c r="W44" i="7"/>
  <c r="V16" i="7"/>
  <c r="W18" i="7"/>
  <c r="V21" i="7"/>
  <c r="U23" i="7"/>
  <c r="T24" i="7"/>
  <c r="W25" i="7"/>
  <c r="S29" i="7"/>
  <c r="S31" i="7"/>
  <c r="V32" i="7"/>
  <c r="V37" i="7"/>
  <c r="U39" i="7"/>
  <c r="T40" i="7"/>
  <c r="S45" i="7"/>
  <c r="S47" i="7"/>
  <c r="V48" i="7"/>
  <c r="W50" i="7"/>
  <c r="V53" i="7"/>
  <c r="U55" i="7"/>
  <c r="T56" i="7"/>
  <c r="W58" i="7"/>
  <c r="T60" i="7"/>
  <c r="U61" i="7"/>
  <c r="T62" i="7"/>
  <c r="S62" i="7"/>
  <c r="S65" i="7"/>
  <c r="V65" i="7"/>
  <c r="T66" i="7"/>
  <c r="S66" i="7"/>
  <c r="S69" i="7"/>
  <c r="V69" i="7"/>
  <c r="T70" i="7"/>
  <c r="S70" i="7"/>
  <c r="W69" i="7"/>
  <c r="W70" i="7"/>
  <c r="V17" i="7"/>
  <c r="U19" i="7"/>
  <c r="T20" i="7"/>
  <c r="W21" i="7"/>
  <c r="W23" i="7"/>
  <c r="U24" i="7"/>
  <c r="S25" i="7"/>
  <c r="S27" i="7"/>
  <c r="V28" i="7"/>
  <c r="U29" i="7"/>
  <c r="T31" i="7"/>
  <c r="V33" i="7"/>
  <c r="U35" i="7"/>
  <c r="T36" i="7"/>
  <c r="W39" i="7"/>
  <c r="U40" i="7"/>
  <c r="S41" i="7"/>
  <c r="S43" i="7"/>
  <c r="V44" i="7"/>
  <c r="U45" i="7"/>
  <c r="W46" i="7"/>
  <c r="T47" i="7"/>
  <c r="V49" i="7"/>
  <c r="U51" i="7"/>
  <c r="T52" i="7"/>
  <c r="W53" i="7"/>
  <c r="W55" i="7"/>
  <c r="U56" i="7"/>
  <c r="U57" i="7"/>
  <c r="W59" i="7"/>
  <c r="U60" i="7"/>
  <c r="V61" i="7"/>
  <c r="W71" i="7"/>
  <c r="U59" i="7"/>
  <c r="U64" i="7"/>
  <c r="U68" i="7"/>
  <c r="U72" i="7"/>
  <c r="W28" i="7"/>
  <c r="W32" i="7"/>
  <c r="W60" i="7"/>
  <c r="H13" i="2" l="1"/>
  <c r="H12" i="2"/>
  <c r="H7" i="2"/>
  <c r="H6" i="2"/>
  <c r="H5" i="2"/>
  <c r="H8" i="2"/>
  <c r="H14" i="2" l="1"/>
  <c r="H11" i="2"/>
  <c r="H10" i="2"/>
  <c r="H3" i="2"/>
  <c r="H4" i="2"/>
  <c r="H9" i="2"/>
</calcChain>
</file>

<file path=xl/sharedStrings.xml><?xml version="1.0" encoding="utf-8"?>
<sst xmlns="http://schemas.openxmlformats.org/spreadsheetml/2006/main" count="16810" uniqueCount="1291">
  <si>
    <t>Combination
Phase</t>
  </si>
  <si>
    <t>Combination Voltage</t>
  </si>
  <si>
    <t>Maximum Combination
HP</t>
  </si>
  <si>
    <t>Component
Breaker</t>
  </si>
  <si>
    <t>Component
Contactor</t>
  </si>
  <si>
    <t>Component
Overload</t>
  </si>
  <si>
    <t>Maximum Combination
NEC FLC</t>
  </si>
  <si>
    <t>BV4T002D</t>
  </si>
  <si>
    <t>BV4T003D</t>
  </si>
  <si>
    <t>BV4T007D</t>
  </si>
  <si>
    <t>BV4T012D</t>
  </si>
  <si>
    <t>BV4T025D</t>
  </si>
  <si>
    <t>BV4T050D</t>
  </si>
  <si>
    <t>BV4T080D</t>
  </si>
  <si>
    <t>BV4T115D</t>
  </si>
  <si>
    <t>For squirrel cage motors, other than Design B energy-efficient, select adjustable trip setting not more than 800%. No bigger than 1300%.</t>
  </si>
  <si>
    <t>For Design B energy-efficient motors, select adjustable trip setting not more than 1100%. No bigger than 1700%.</t>
  </si>
  <si>
    <t>240V = 25kA</t>
  </si>
  <si>
    <t>480V = 18kA</t>
  </si>
  <si>
    <t>600Y = 14kA</t>
  </si>
  <si>
    <t>Combination kA (To be Tested)</t>
  </si>
  <si>
    <t>LC1D09</t>
  </si>
  <si>
    <t>LR9D02</t>
  </si>
  <si>
    <t>1/2</t>
  </si>
  <si>
    <t>3/4</t>
  </si>
  <si>
    <t>LR9D08</t>
  </si>
  <si>
    <t>1.5</t>
  </si>
  <si>
    <t>LRD08</t>
  </si>
  <si>
    <t>Design B motors ONLY</t>
  </si>
  <si>
    <t>LRD05</t>
  </si>
  <si>
    <t>Issue with Squirrel
Cage Motors? Min</t>
  </si>
  <si>
    <t>Issue with Squirrel
Cage Motors? Max</t>
  </si>
  <si>
    <t>Design B
Min</t>
  </si>
  <si>
    <t>Design B
Max</t>
  </si>
  <si>
    <t>Yes</t>
  </si>
  <si>
    <t>No</t>
  </si>
  <si>
    <t>240V = 100kA</t>
  </si>
  <si>
    <t>480V = 65kA</t>
  </si>
  <si>
    <t>600Y = 25kA</t>
  </si>
  <si>
    <t>BV4T002J</t>
  </si>
  <si>
    <t>BV4T003J</t>
  </si>
  <si>
    <t>BV4T007J</t>
  </si>
  <si>
    <t>BV4T012J</t>
  </si>
  <si>
    <t>BV4T025J</t>
  </si>
  <si>
    <t>BV4T050J</t>
  </si>
  <si>
    <t>BV4T080J</t>
  </si>
  <si>
    <t>BV4T115J</t>
  </si>
  <si>
    <t>T02CN13</t>
  </si>
  <si>
    <t>TeSys BV4 Motor Circuit Protector</t>
  </si>
  <si>
    <t>Ampere
Rating</t>
  </si>
  <si>
    <t>Adjustable
Instantaneous
Trip Range</t>
  </si>
  <si>
    <t>Catalog Number</t>
  </si>
  <si>
    <t>Interrupting Rating</t>
  </si>
  <si>
    <t>D Interrupting
Rating</t>
  </si>
  <si>
    <t>J Interrupting
Rating</t>
  </si>
  <si>
    <t>12 - 28</t>
  </si>
  <si>
    <t>21 - 49</t>
  </si>
  <si>
    <t>42 - 98</t>
  </si>
  <si>
    <t>75 - 175</t>
  </si>
  <si>
    <t>150 - 350</t>
  </si>
  <si>
    <t>300 - 700</t>
  </si>
  <si>
    <t>GJL = 3-11x</t>
  </si>
  <si>
    <t>480 - 1120</t>
  </si>
  <si>
    <t>BV4 = 6-14x</t>
  </si>
  <si>
    <t>690 - 1610</t>
  </si>
  <si>
    <t>HP Ratings of Induction Type Squirrel-Cage and Wound Rotor Motors</t>
  </si>
  <si>
    <t>TeSys BV4 MCP</t>
  </si>
  <si>
    <t>Min</t>
  </si>
  <si>
    <t>Max</t>
  </si>
  <si>
    <t>NEMA Size</t>
  </si>
  <si>
    <t>200 Vac</t>
  </si>
  <si>
    <t>230 Vac</t>
  </si>
  <si>
    <t>460 Vac</t>
  </si>
  <si>
    <t>575 Vac</t>
  </si>
  <si>
    <t>NEC Full Load Amperes</t>
  </si>
  <si>
    <t>Can't apply with non-Design B motor</t>
  </si>
  <si>
    <t>100kA</t>
  </si>
  <si>
    <t xml:space="preserve">Conditions of Acceptability For Combination Motor Controllers: </t>
  </si>
  <si>
    <t>Unless specified otherwise in the individual Recognitions, consideration is to be given to the following Conditions of Acceptability when these</t>
  </si>
  <si>
    <t xml:space="preserve">components are employed as a combination motor controller in the end-use equipment: Specific Conditions of Use - Number refers to specific </t>
  </si>
  <si>
    <t>condition number as defined below and number in parenthesis identifies specific information applicable to the combination motor controller.</t>
  </si>
  <si>
    <t>C.O. A #:</t>
  </si>
  <si>
    <t xml:space="preserve">(2) = When specified, motor controller  &amp; overload relay shall be installed to maintain the specified distance, in inches, from the overcurrent protective device, and other components shall not be installed in this area. </t>
  </si>
  <si>
    <t xml:space="preserve">(3) = When specified, the overload relay heater table shall be provided with the equipment. </t>
  </si>
  <si>
    <t>(5) = The need for cautionary markings applicable to high-fault short circuit current ratings shall be considered in the end-product application. (Type D &amp; E Combination Motor Controllers).</t>
  </si>
  <si>
    <t xml:space="preserve">(6) = Use wire ties evenly spaced apart to secure conductors in place. </t>
  </si>
  <si>
    <t xml:space="preserve">(7) = See Table 7 for minimum internal wiring between load side of short circuit protective device &amp; line side of starter. </t>
  </si>
  <si>
    <t>Table 7 - Minimum Internal Power Wiring</t>
  </si>
  <si>
    <t>Wiring from load side of short circuit protective device to line side of starter (all copper stranded w/ 105 C. insulation).</t>
  </si>
  <si>
    <t>Wire Code</t>
  </si>
  <si>
    <t>Wire Size</t>
  </si>
  <si>
    <t>7a</t>
  </si>
  <si>
    <t xml:space="preserve">12 AWG </t>
  </si>
  <si>
    <t>7b</t>
  </si>
  <si>
    <t>8 AWG</t>
  </si>
  <si>
    <t>7c</t>
  </si>
  <si>
    <t>2 AWG</t>
  </si>
  <si>
    <t>7d</t>
  </si>
  <si>
    <t>1 AWG</t>
  </si>
  <si>
    <t>7e</t>
  </si>
  <si>
    <t>250 MCM</t>
  </si>
  <si>
    <t>7f</t>
  </si>
  <si>
    <t>300 MCM</t>
  </si>
  <si>
    <t>7g</t>
  </si>
  <si>
    <t>(2) 250 MCM</t>
  </si>
  <si>
    <t>7h</t>
  </si>
  <si>
    <t>2/0 AWG</t>
  </si>
  <si>
    <t>7i</t>
  </si>
  <si>
    <t>4/0 AWG</t>
  </si>
  <si>
    <t>7j</t>
  </si>
  <si>
    <t>(2) 4/0 AWG</t>
  </si>
  <si>
    <t>7k</t>
  </si>
  <si>
    <t>10 AWG</t>
  </si>
  <si>
    <t>7l</t>
  </si>
  <si>
    <t>6 AWG</t>
  </si>
  <si>
    <t>7m</t>
  </si>
  <si>
    <t>4 AWG</t>
  </si>
  <si>
    <t>7n</t>
  </si>
  <si>
    <t>3 AWG</t>
  </si>
  <si>
    <t>7p</t>
  </si>
  <si>
    <t>1/0 AWG</t>
  </si>
  <si>
    <t>7q</t>
  </si>
  <si>
    <t>(2) 3/0 AWG</t>
  </si>
  <si>
    <t>7r</t>
  </si>
  <si>
    <t>(2) 2/0 AWG</t>
  </si>
  <si>
    <t>7s</t>
  </si>
  <si>
    <t>3/0 AWG</t>
  </si>
  <si>
    <t>BV4T013D</t>
  </si>
  <si>
    <t xml:space="preserve">(1) = All specified individual components of the combination motor controller have been installed in an enclosure having a specified internal volume in cubic in. Additional testing in the combination motor controller is not required when installed in an enclosure having the same or larger volume. </t>
  </si>
  <si>
    <t xml:space="preserve">(4) = Unless otherwise specified in note 7, all connections between components are made using insulated wire having an ampacity of 125% of the rated motor current &amp; connected to the terminals supplied with the individual components. </t>
  </si>
  <si>
    <t xml:space="preserve">Template for Submission of Combination Motor Controller </t>
  </si>
  <si>
    <t xml:space="preserve"> (NOTE: The bracketed alphanumeric in each column heading and in example entries, such as [B1], corresponds to a section of the short circuit database submittal guideline document which provides further information concerning the expected content and format for entering data into the spreadsheet cells)</t>
  </si>
  <si>
    <t>Combination Motor Controller Ratings</t>
  </si>
  <si>
    <t xml:space="preserve">[B10] Schematic </t>
  </si>
  <si>
    <t>[B11]    Other References</t>
  </si>
  <si>
    <t>Listing Report Information</t>
  </si>
  <si>
    <t>Enclosure or Unit Dimensions</t>
  </si>
  <si>
    <t>UL File Number</t>
  </si>
  <si>
    <t>Model Number or Product Style/ Designation</t>
  </si>
  <si>
    <t xml:space="preserve">Product Description on Page/Figure/Ill. </t>
  </si>
  <si>
    <t>Enclosure or Unit Height, inches</t>
  </si>
  <si>
    <t>Width, inches</t>
  </si>
  <si>
    <t>Depth, inches</t>
  </si>
  <si>
    <t>Component Type Abbreviation</t>
  </si>
  <si>
    <t xml:space="preserve">Manufacturer Name </t>
  </si>
  <si>
    <t>Complete Part Number</t>
  </si>
  <si>
    <t>Voltage, V</t>
  </si>
  <si>
    <t>Number of Phases</t>
  </si>
  <si>
    <t>SCCR, kA</t>
  </si>
  <si>
    <t>Full Load Current, A</t>
  </si>
  <si>
    <t>Hp  Rating</t>
  </si>
  <si>
    <t>ICB</t>
  </si>
  <si>
    <t>STR</t>
  </si>
  <si>
    <t>BV4T013J</t>
  </si>
  <si>
    <t xml:space="preserve"> - </t>
  </si>
  <si>
    <t>Schneider</t>
  </si>
  <si>
    <t>Square D</t>
  </si>
  <si>
    <t xml:space="preserve"> 30 - 90</t>
  </si>
  <si>
    <t xml:space="preserve"> 9 - 27</t>
  </si>
  <si>
    <t xml:space="preserve"> 6 - 18</t>
  </si>
  <si>
    <t xml:space="preserve"> 3 - 9</t>
  </si>
  <si>
    <t xml:space="preserve"> 1.5 - 4.5</t>
  </si>
  <si>
    <t xml:space="preserve"> 15 - 45</t>
  </si>
  <si>
    <t xml:space="preserve"> 5 - 100</t>
  </si>
  <si>
    <t xml:space="preserve"> 1.6 - 8</t>
  </si>
  <si>
    <t xml:space="preserve"> 0.4 - 8</t>
  </si>
  <si>
    <t>These conditions will match existing UL file Conditions.</t>
  </si>
  <si>
    <t>Model 6</t>
  </si>
  <si>
    <t>E40610</t>
  </si>
  <si>
    <t>(Vo12) (Se1)</t>
  </si>
  <si>
    <t>Pg. 1, 1A, 2B, 3, 3A1, 3C1, 4C,  fig1.</t>
  </si>
  <si>
    <t xml:space="preserve">D </t>
  </si>
  <si>
    <t>SE191001</t>
  </si>
  <si>
    <t>SE191002</t>
  </si>
  <si>
    <t>SE191003</t>
  </si>
  <si>
    <t>SE191004</t>
  </si>
  <si>
    <t>SE191005</t>
  </si>
  <si>
    <t>SE191006</t>
  </si>
  <si>
    <t>SE191007</t>
  </si>
  <si>
    <t>SE191008</t>
  </si>
  <si>
    <t>SE191009</t>
  </si>
  <si>
    <t>SE191010</t>
  </si>
  <si>
    <t>SE191011</t>
  </si>
  <si>
    <t>SE191012</t>
  </si>
  <si>
    <t>SE191013</t>
  </si>
  <si>
    <t>SE191014</t>
  </si>
  <si>
    <t>SE191015</t>
  </si>
  <si>
    <t>SE191016</t>
  </si>
  <si>
    <t>SE191017</t>
  </si>
  <si>
    <t>SE191018</t>
  </si>
  <si>
    <t>SE191019</t>
  </si>
  <si>
    <t>SE191020</t>
  </si>
  <si>
    <t>SE191021</t>
  </si>
  <si>
    <t>SE191022</t>
  </si>
  <si>
    <t>SE191023</t>
  </si>
  <si>
    <t>SE191024</t>
  </si>
  <si>
    <t>SE191025</t>
  </si>
  <si>
    <t>SE191026</t>
  </si>
  <si>
    <t>SE191027</t>
  </si>
  <si>
    <t>SE191028</t>
  </si>
  <si>
    <t>SE191029</t>
  </si>
  <si>
    <t>SE191030</t>
  </si>
  <si>
    <t>SE191031</t>
  </si>
  <si>
    <t>SE191032</t>
  </si>
  <si>
    <t>SE191033</t>
  </si>
  <si>
    <t>SE191034</t>
  </si>
  <si>
    <t>SE191035</t>
  </si>
  <si>
    <t>SE191036</t>
  </si>
  <si>
    <t>SE191037</t>
  </si>
  <si>
    <t>SE191038</t>
  </si>
  <si>
    <t>SE191039</t>
  </si>
  <si>
    <t>SE191040</t>
  </si>
  <si>
    <t>SE191041</t>
  </si>
  <si>
    <t>SE191042</t>
  </si>
  <si>
    <t>SE191043</t>
  </si>
  <si>
    <t>SE191044</t>
  </si>
  <si>
    <t>SE191045</t>
  </si>
  <si>
    <t>SE191046</t>
  </si>
  <si>
    <t>SE191047</t>
  </si>
  <si>
    <t>SE191048</t>
  </si>
  <si>
    <t>SE191049</t>
  </si>
  <si>
    <t>SE191050</t>
  </si>
  <si>
    <t>SE191051</t>
  </si>
  <si>
    <t>SE191052</t>
  </si>
  <si>
    <t>SE191053</t>
  </si>
  <si>
    <t>SE191054</t>
  </si>
  <si>
    <t>SE191055</t>
  </si>
  <si>
    <t>SE191056</t>
  </si>
  <si>
    <t>SE191057</t>
  </si>
  <si>
    <t>SE191058</t>
  </si>
  <si>
    <t>SE191059</t>
  </si>
  <si>
    <t>SE191060</t>
  </si>
  <si>
    <t>SE191061</t>
  </si>
  <si>
    <t>SE191062</t>
  </si>
  <si>
    <t>SE191063</t>
  </si>
  <si>
    <t>SE191064</t>
  </si>
  <si>
    <t>SE191065</t>
  </si>
  <si>
    <t>SE191066</t>
  </si>
  <si>
    <t>SE191067</t>
  </si>
  <si>
    <t>SE191068</t>
  </si>
  <si>
    <t>SE191069</t>
  </si>
  <si>
    <t>SE191070</t>
  </si>
  <si>
    <t>SE191071</t>
  </si>
  <si>
    <t>SE191072</t>
  </si>
  <si>
    <t>SE191073</t>
  </si>
  <si>
    <t>SE191074</t>
  </si>
  <si>
    <t>SE191075</t>
  </si>
  <si>
    <t>SE191076</t>
  </si>
  <si>
    <t>SE191077</t>
  </si>
  <si>
    <t>SE191078</t>
  </si>
  <si>
    <t>SE191079</t>
  </si>
  <si>
    <t>SE191080</t>
  </si>
  <si>
    <t>SE191081</t>
  </si>
  <si>
    <t>SE191082</t>
  </si>
  <si>
    <t>SE192001</t>
  </si>
  <si>
    <t>SE192002</t>
  </si>
  <si>
    <t>SE192003</t>
  </si>
  <si>
    <t>SE192004</t>
  </si>
  <si>
    <t>SE192005</t>
  </si>
  <si>
    <t>SE192006</t>
  </si>
  <si>
    <t>SE192007</t>
  </si>
  <si>
    <t>SE192008</t>
  </si>
  <si>
    <t>SE192009</t>
  </si>
  <si>
    <t>SE192010</t>
  </si>
  <si>
    <t>SE192011</t>
  </si>
  <si>
    <t>SE192012</t>
  </si>
  <si>
    <t>SE192013</t>
  </si>
  <si>
    <t>SE192014</t>
  </si>
  <si>
    <t>SE192015</t>
  </si>
  <si>
    <t>SE192016</t>
  </si>
  <si>
    <t>SE192017</t>
  </si>
  <si>
    <t>SE192018</t>
  </si>
  <si>
    <t>SE192019</t>
  </si>
  <si>
    <t>SE192020</t>
  </si>
  <si>
    <t>SE192021</t>
  </si>
  <si>
    <t>SE192022</t>
  </si>
  <si>
    <t>SE192023</t>
  </si>
  <si>
    <t>SE192024</t>
  </si>
  <si>
    <t>SE192025</t>
  </si>
  <si>
    <t>SE192026</t>
  </si>
  <si>
    <t>SE192027</t>
  </si>
  <si>
    <t>SE192028</t>
  </si>
  <si>
    <t>SE192029</t>
  </si>
  <si>
    <t>SE192030</t>
  </si>
  <si>
    <t>SE192031</t>
  </si>
  <si>
    <t>SE192032</t>
  </si>
  <si>
    <t>SE192033</t>
  </si>
  <si>
    <t>SE192034</t>
  </si>
  <si>
    <t>SE192035</t>
  </si>
  <si>
    <t>SE192036</t>
  </si>
  <si>
    <t>SE192037</t>
  </si>
  <si>
    <t>SE192038</t>
  </si>
  <si>
    <t>SE192039</t>
  </si>
  <si>
    <t>SE192040</t>
  </si>
  <si>
    <t>SE192041</t>
  </si>
  <si>
    <t>SE192042</t>
  </si>
  <si>
    <t>SE192043</t>
  </si>
  <si>
    <t>SE192044</t>
  </si>
  <si>
    <t>SE192045</t>
  </si>
  <si>
    <t>SE192046</t>
  </si>
  <si>
    <t>SE192047</t>
  </si>
  <si>
    <t>SE192048</t>
  </si>
  <si>
    <t>SE192049</t>
  </si>
  <si>
    <t>SE192050</t>
  </si>
  <si>
    <t>SE192051</t>
  </si>
  <si>
    <t>SE192052</t>
  </si>
  <si>
    <t>SE192053</t>
  </si>
  <si>
    <t>SE192054</t>
  </si>
  <si>
    <t>SE192055</t>
  </si>
  <si>
    <t>SE192056</t>
  </si>
  <si>
    <t>SE192057</t>
  </si>
  <si>
    <t>SE192058</t>
  </si>
  <si>
    <t>SE192059</t>
  </si>
  <si>
    <t>SE192060</t>
  </si>
  <si>
    <t>SE192061</t>
  </si>
  <si>
    <t>SE192062</t>
  </si>
  <si>
    <t>SE192063</t>
  </si>
  <si>
    <t>SE192064</t>
  </si>
  <si>
    <t>SE192065</t>
  </si>
  <si>
    <t>SE192066</t>
  </si>
  <si>
    <t>SE192067</t>
  </si>
  <si>
    <t>SE192068</t>
  </si>
  <si>
    <t>SE192069</t>
  </si>
  <si>
    <t>SE192070</t>
  </si>
  <si>
    <t>SE192071</t>
  </si>
  <si>
    <t>SE192072</t>
  </si>
  <si>
    <t>SE192073</t>
  </si>
  <si>
    <t>SE192074</t>
  </si>
  <si>
    <t>SE192075</t>
  </si>
  <si>
    <t>SE192076</t>
  </si>
  <si>
    <t>SE192077</t>
  </si>
  <si>
    <t>SE192078</t>
  </si>
  <si>
    <t>SE192079</t>
  </si>
  <si>
    <t>SE192080</t>
  </si>
  <si>
    <t>SE192081</t>
  </si>
  <si>
    <t>SE192082</t>
  </si>
  <si>
    <t>SE192083</t>
  </si>
  <si>
    <t>SE192084</t>
  </si>
  <si>
    <t>SE192085</t>
  </si>
  <si>
    <t>SE192086</t>
  </si>
  <si>
    <t>SE192087</t>
  </si>
  <si>
    <t>SE192088</t>
  </si>
  <si>
    <t>SE192089</t>
  </si>
  <si>
    <t>SE192090</t>
  </si>
  <si>
    <t>SE192091</t>
  </si>
  <si>
    <t>SE192092</t>
  </si>
  <si>
    <t>SE192093</t>
  </si>
  <si>
    <t>SE192094</t>
  </si>
  <si>
    <t>SE192095</t>
  </si>
  <si>
    <t>SE192096</t>
  </si>
  <si>
    <t>SE192097</t>
  </si>
  <si>
    <t>SE192098</t>
  </si>
  <si>
    <t>SE192099</t>
  </si>
  <si>
    <t>SE192100</t>
  </si>
  <si>
    <t>SE192101</t>
  </si>
  <si>
    <t>SE192102</t>
  </si>
  <si>
    <t>SE192103</t>
  </si>
  <si>
    <t>SE192104</t>
  </si>
  <si>
    <t>SE192105</t>
  </si>
  <si>
    <t>SE192106</t>
  </si>
  <si>
    <t>SE192107</t>
  </si>
  <si>
    <t>SE192108</t>
  </si>
  <si>
    <t>SE192109</t>
  </si>
  <si>
    <t>SE192110</t>
  </si>
  <si>
    <t>SE192111</t>
  </si>
  <si>
    <t>SE192112</t>
  </si>
  <si>
    <t>SE192113</t>
  </si>
  <si>
    <t>SE192114</t>
  </si>
  <si>
    <t>SE192115</t>
  </si>
  <si>
    <t>SE192116</t>
  </si>
  <si>
    <t>SE192117</t>
  </si>
  <si>
    <t>SE192118</t>
  </si>
  <si>
    <t>SE192119</t>
  </si>
  <si>
    <t>SE192120</t>
  </si>
  <si>
    <t>SE192121</t>
  </si>
  <si>
    <t>SE192122</t>
  </si>
  <si>
    <t>SE192123</t>
  </si>
  <si>
    <t>SE192124</t>
  </si>
  <si>
    <t>SE192125</t>
  </si>
  <si>
    <t>SE192126</t>
  </si>
  <si>
    <t>SE192127</t>
  </si>
  <si>
    <t>SE192128</t>
  </si>
  <si>
    <t>SE192129</t>
  </si>
  <si>
    <t>SE192130</t>
  </si>
  <si>
    <t>SE192131</t>
  </si>
  <si>
    <t>SE192132</t>
  </si>
  <si>
    <t>SE192133</t>
  </si>
  <si>
    <t>SE192134</t>
  </si>
  <si>
    <t>SE192135</t>
  </si>
  <si>
    <t>SE192136</t>
  </si>
  <si>
    <t>SE192137</t>
  </si>
  <si>
    <t>SE192138</t>
  </si>
  <si>
    <t>SE192139</t>
  </si>
  <si>
    <t>SE192140</t>
  </si>
  <si>
    <t>SE192141</t>
  </si>
  <si>
    <t>SE192142</t>
  </si>
  <si>
    <t>SE192143</t>
  </si>
  <si>
    <t>SE192144</t>
  </si>
  <si>
    <t>SE192145</t>
  </si>
  <si>
    <t>SE192146</t>
  </si>
  <si>
    <t>SE192147</t>
  </si>
  <si>
    <t>SE192148</t>
  </si>
  <si>
    <t>SE192149</t>
  </si>
  <si>
    <t>SE192150</t>
  </si>
  <si>
    <t>SE192151</t>
  </si>
  <si>
    <t>SE192152</t>
  </si>
  <si>
    <t>SE192153</t>
  </si>
  <si>
    <t>SE192154</t>
  </si>
  <si>
    <t>SE192155</t>
  </si>
  <si>
    <t>SE192156</t>
  </si>
  <si>
    <t>SE192157</t>
  </si>
  <si>
    <t>SE192158</t>
  </si>
  <si>
    <t>SE194001</t>
  </si>
  <si>
    <t>SE194002</t>
  </si>
  <si>
    <t>SE194003</t>
  </si>
  <si>
    <t>SE194004</t>
  </si>
  <si>
    <t>SE194005</t>
  </si>
  <si>
    <t>SE194006</t>
  </si>
  <si>
    <t>SE194007</t>
  </si>
  <si>
    <t>SE194008</t>
  </si>
  <si>
    <t>SE194009</t>
  </si>
  <si>
    <t>SE194010</t>
  </si>
  <si>
    <t>SE194011</t>
  </si>
  <si>
    <t>SE194012</t>
  </si>
  <si>
    <t>SE194013</t>
  </si>
  <si>
    <t>SE194014</t>
  </si>
  <si>
    <t>SE194015</t>
  </si>
  <si>
    <t>SE194016</t>
  </si>
  <si>
    <t>SE194017</t>
  </si>
  <si>
    <t>SE194018</t>
  </si>
  <si>
    <t>SE194019</t>
  </si>
  <si>
    <t>SE194020</t>
  </si>
  <si>
    <t>SE194021</t>
  </si>
  <si>
    <t>SE194022</t>
  </si>
  <si>
    <t>SE194023</t>
  </si>
  <si>
    <t>SE194024</t>
  </si>
  <si>
    <t>SE194025</t>
  </si>
  <si>
    <t>SE194026</t>
  </si>
  <si>
    <t>SE194027</t>
  </si>
  <si>
    <t>SE194028</t>
  </si>
  <si>
    <t>SE194029</t>
  </si>
  <si>
    <t>SE194030</t>
  </si>
  <si>
    <t>SE194031</t>
  </si>
  <si>
    <t>SE194032</t>
  </si>
  <si>
    <t>SE194033</t>
  </si>
  <si>
    <t>SE194034</t>
  </si>
  <si>
    <t>SE194035</t>
  </si>
  <si>
    <t>SE194036</t>
  </si>
  <si>
    <t>SE194037</t>
  </si>
  <si>
    <t>SE194038</t>
  </si>
  <si>
    <t>SE194039</t>
  </si>
  <si>
    <t>SE194040</t>
  </si>
  <si>
    <t>SE194041</t>
  </si>
  <si>
    <t>SE194042</t>
  </si>
  <si>
    <t>SE194043</t>
  </si>
  <si>
    <t>SE194044</t>
  </si>
  <si>
    <t>SE194045</t>
  </si>
  <si>
    <t>SE194046</t>
  </si>
  <si>
    <t>SE194047</t>
  </si>
  <si>
    <t>SE194048</t>
  </si>
  <si>
    <t>SE194049</t>
  </si>
  <si>
    <t>SE194050</t>
  </si>
  <si>
    <t>SE194051</t>
  </si>
  <si>
    <t>SE194052</t>
  </si>
  <si>
    <t>SE194053</t>
  </si>
  <si>
    <t>SE194054</t>
  </si>
  <si>
    <t>SE194055</t>
  </si>
  <si>
    <t>SE194056</t>
  </si>
  <si>
    <t>SE194057</t>
  </si>
  <si>
    <t>SE194058</t>
  </si>
  <si>
    <t>SE194059</t>
  </si>
  <si>
    <t>SE194060</t>
  </si>
  <si>
    <t>SE194061</t>
  </si>
  <si>
    <t>SE194062</t>
  </si>
  <si>
    <t>SE194063</t>
  </si>
  <si>
    <t>SE194064</t>
  </si>
  <si>
    <t>SE194065</t>
  </si>
  <si>
    <t>SE194066</t>
  </si>
  <si>
    <t>SE194067</t>
  </si>
  <si>
    <t>SE194068</t>
  </si>
  <si>
    <t>SE194069</t>
  </si>
  <si>
    <t>SE194070</t>
  </si>
  <si>
    <t>SE194071</t>
  </si>
  <si>
    <t>SE194072</t>
  </si>
  <si>
    <t>SE194073</t>
  </si>
  <si>
    <t>SE194074</t>
  </si>
  <si>
    <t>SE194075</t>
  </si>
  <si>
    <t>SE194076</t>
  </si>
  <si>
    <t>SE194077</t>
  </si>
  <si>
    <t>SE194078</t>
  </si>
  <si>
    <t>SE194079</t>
  </si>
  <si>
    <t>SE194080</t>
  </si>
  <si>
    <t>SE194081</t>
  </si>
  <si>
    <t>SE194082</t>
  </si>
  <si>
    <t>SE194083</t>
  </si>
  <si>
    <t>SE194084</t>
  </si>
  <si>
    <t>Reversing</t>
  </si>
  <si>
    <t>SE194201</t>
  </si>
  <si>
    <t>SE194202</t>
  </si>
  <si>
    <t>SE194203</t>
  </si>
  <si>
    <t>SE194204</t>
  </si>
  <si>
    <t>SE194205</t>
  </si>
  <si>
    <t>SE194206</t>
  </si>
  <si>
    <t>SE194207</t>
  </si>
  <si>
    <t>SE194208</t>
  </si>
  <si>
    <t>SE194209</t>
  </si>
  <si>
    <t>SE194210</t>
  </si>
  <si>
    <t>SE194211</t>
  </si>
  <si>
    <t>SE194212</t>
  </si>
  <si>
    <t>SE194213</t>
  </si>
  <si>
    <t>SE194214</t>
  </si>
  <si>
    <t>SE194215</t>
  </si>
  <si>
    <t>SE194216</t>
  </si>
  <si>
    <t>SE194217</t>
  </si>
  <si>
    <t>SE194218</t>
  </si>
  <si>
    <t>SE194219</t>
  </si>
  <si>
    <t>SE194220</t>
  </si>
  <si>
    <t>SE194221</t>
  </si>
  <si>
    <t>SE194222</t>
  </si>
  <si>
    <t>SE194223</t>
  </si>
  <si>
    <t>SE194224</t>
  </si>
  <si>
    <t>SE194225</t>
  </si>
  <si>
    <t>SE194226</t>
  </si>
  <si>
    <t>SE194227</t>
  </si>
  <si>
    <t>SE194228</t>
  </si>
  <si>
    <t>SE194229</t>
  </si>
  <si>
    <t>SE194230</t>
  </si>
  <si>
    <t>SE194231</t>
  </si>
  <si>
    <t>SE194232</t>
  </si>
  <si>
    <t>SE194233</t>
  </si>
  <si>
    <t>SE194234</t>
  </si>
  <si>
    <t>SE194235</t>
  </si>
  <si>
    <t>SE194236</t>
  </si>
  <si>
    <t>SE194237</t>
  </si>
  <si>
    <t>SE194238</t>
  </si>
  <si>
    <t>SE194239</t>
  </si>
  <si>
    <t>SE194240</t>
  </si>
  <si>
    <t>SE194241</t>
  </si>
  <si>
    <t>SE194242</t>
  </si>
  <si>
    <t>SE194243</t>
  </si>
  <si>
    <t>SE194244</t>
  </si>
  <si>
    <t>SE194245</t>
  </si>
  <si>
    <t>SE194246</t>
  </si>
  <si>
    <t>SE194247</t>
  </si>
  <si>
    <t>SE194248</t>
  </si>
  <si>
    <t>SE194249</t>
  </si>
  <si>
    <t>SE194250</t>
  </si>
  <si>
    <t>SE194251</t>
  </si>
  <si>
    <t>SE194252</t>
  </si>
  <si>
    <t>SE194253</t>
  </si>
  <si>
    <t>SE194254</t>
  </si>
  <si>
    <t>SE194255</t>
  </si>
  <si>
    <t>SE194256</t>
  </si>
  <si>
    <t>SE194257</t>
  </si>
  <si>
    <t>SE194258</t>
  </si>
  <si>
    <t>SE194259</t>
  </si>
  <si>
    <t>SE194260</t>
  </si>
  <si>
    <t>SE194261</t>
  </si>
  <si>
    <t>SE194262</t>
  </si>
  <si>
    <t>SE194263</t>
  </si>
  <si>
    <t>SE194264</t>
  </si>
  <si>
    <t>SE194265</t>
  </si>
  <si>
    <t>SE194266</t>
  </si>
  <si>
    <t>SE194267</t>
  </si>
  <si>
    <t>SE194268</t>
  </si>
  <si>
    <t>SE194269</t>
  </si>
  <si>
    <t>SE194270</t>
  </si>
  <si>
    <t>SE194271</t>
  </si>
  <si>
    <t>SE194272</t>
  </si>
  <si>
    <t>SE194273</t>
  </si>
  <si>
    <t>SE194274</t>
  </si>
  <si>
    <t>SE194275</t>
  </si>
  <si>
    <t>SE194276</t>
  </si>
  <si>
    <t>SE194277</t>
  </si>
  <si>
    <t>SE194278</t>
  </si>
  <si>
    <t>SE194279</t>
  </si>
  <si>
    <t>SE194280</t>
  </si>
  <si>
    <t>SE194281</t>
  </si>
  <si>
    <t>SE194282</t>
  </si>
  <si>
    <t>SE194283</t>
  </si>
  <si>
    <t>SE194284</t>
  </si>
  <si>
    <t>(Vo12) (Se2)</t>
  </si>
  <si>
    <t>Pg. 3, fig1.</t>
  </si>
  <si>
    <t>(9) = "@" refer to Square D Digest to complete Reversing starter contactor Catalog number for Vertical or Horizontal Types.</t>
  </si>
  <si>
    <t>(8) = "***" refer to digest to complete contactor Catalog number for coil voltage and Form modifications.</t>
  </si>
  <si>
    <t>(10)  =  "*" refer to digest to complete overload Catalog number for control voltage and communications options.</t>
  </si>
  <si>
    <t>1,3,4,5,6,7a,8,9 and 10</t>
  </si>
  <si>
    <t>1,3,4,5,6,7b,8,9 and 10</t>
  </si>
  <si>
    <t>1,3,4,5,6,7c,8,9 and 10</t>
  </si>
  <si>
    <t>1,5,6,7a,8, 10 and 11</t>
  </si>
  <si>
    <t>1,5,6,7a,8 and 11</t>
  </si>
  <si>
    <t>1,3,5,6,7a,8 and 11</t>
  </si>
  <si>
    <t>1,3,5,6,7b,8 and 11</t>
  </si>
  <si>
    <t>1,3,5,6,7c,8 and 11</t>
  </si>
  <si>
    <t>1,3,5,6,7a,8,9 and 11</t>
  </si>
  <si>
    <t>1,3,5,6,7a and 8</t>
  </si>
  <si>
    <t>1,3,5,6,7b and 8</t>
  </si>
  <si>
    <t>1,3,5,6,7c and 8</t>
  </si>
  <si>
    <t>1,5,6,7b,8 and 11</t>
  </si>
  <si>
    <t>1,5,6,7c,8 and 11</t>
  </si>
  <si>
    <t>1,5,6,7c and 8.</t>
  </si>
  <si>
    <t>1,5,6,7a and 8.</t>
  </si>
  <si>
    <t>1,5,6,7b and 8.</t>
  </si>
  <si>
    <t>1,5,6,7a, 8, 9 and 11.</t>
  </si>
  <si>
    <t>1,5,6,7b, 8 and 9.</t>
  </si>
  <si>
    <t>1,5,6,7b, 8, 9 and 11.</t>
  </si>
  <si>
    <t>1,5,6,7c, 8, 9 and 11.</t>
  </si>
  <si>
    <t>1,5,6,7a, 8 and 9.</t>
  </si>
  <si>
    <t>1,5,6,7c, 8 and 9.</t>
  </si>
  <si>
    <t>SE192201</t>
  </si>
  <si>
    <t>SE192202</t>
  </si>
  <si>
    <t>SE192203</t>
  </si>
  <si>
    <t>SE192204</t>
  </si>
  <si>
    <t>SE192205</t>
  </si>
  <si>
    <t>SE192206</t>
  </si>
  <si>
    <t>SE192207</t>
  </si>
  <si>
    <t>SE192208</t>
  </si>
  <si>
    <t>SE192209</t>
  </si>
  <si>
    <t>SE192210</t>
  </si>
  <si>
    <t>SE192211</t>
  </si>
  <si>
    <t>SE192212</t>
  </si>
  <si>
    <t>SE192213</t>
  </si>
  <si>
    <t>SE192214</t>
  </si>
  <si>
    <t>SE192215</t>
  </si>
  <si>
    <t>SE192216</t>
  </si>
  <si>
    <t>SE192217</t>
  </si>
  <si>
    <t>SE192218</t>
  </si>
  <si>
    <t>SE192219</t>
  </si>
  <si>
    <t>SE192220</t>
  </si>
  <si>
    <t>SE192221</t>
  </si>
  <si>
    <t>SE192222</t>
  </si>
  <si>
    <t>SE192223</t>
  </si>
  <si>
    <t>SE192224</t>
  </si>
  <si>
    <t>SE192225</t>
  </si>
  <si>
    <t>SE192226</t>
  </si>
  <si>
    <t>SE192227</t>
  </si>
  <si>
    <t>SE192228</t>
  </si>
  <si>
    <t>SE192229</t>
  </si>
  <si>
    <t>SE192230</t>
  </si>
  <si>
    <t>SE192231</t>
  </si>
  <si>
    <t>SE192232</t>
  </si>
  <si>
    <t>SE192233</t>
  </si>
  <si>
    <t>SE192234</t>
  </si>
  <si>
    <t>SE192235</t>
  </si>
  <si>
    <t>SE192236</t>
  </si>
  <si>
    <t>SE192237</t>
  </si>
  <si>
    <t>SE192238</t>
  </si>
  <si>
    <t>SE192239</t>
  </si>
  <si>
    <t>SE192240</t>
  </si>
  <si>
    <t>SE192241</t>
  </si>
  <si>
    <t>SE192242</t>
  </si>
  <si>
    <t>SE192243</t>
  </si>
  <si>
    <t>SE192244</t>
  </si>
  <si>
    <t>SE192245</t>
  </si>
  <si>
    <t>SE192246</t>
  </si>
  <si>
    <t>SE192247</t>
  </si>
  <si>
    <t>SE192248</t>
  </si>
  <si>
    <t>SE192249</t>
  </si>
  <si>
    <t>SE192250</t>
  </si>
  <si>
    <t>SE192251</t>
  </si>
  <si>
    <t>SE192252</t>
  </si>
  <si>
    <t>SE192253</t>
  </si>
  <si>
    <t>SE192254</t>
  </si>
  <si>
    <t>SE192255</t>
  </si>
  <si>
    <t>SE192256</t>
  </si>
  <si>
    <t>SE192257</t>
  </si>
  <si>
    <t>SE192258</t>
  </si>
  <si>
    <t>SE192259</t>
  </si>
  <si>
    <t>SE192260</t>
  </si>
  <si>
    <t>SE192261</t>
  </si>
  <si>
    <t>SE192262</t>
  </si>
  <si>
    <t>SE192263</t>
  </si>
  <si>
    <t>SE192264</t>
  </si>
  <si>
    <t>SE192265</t>
  </si>
  <si>
    <t>SE192266</t>
  </si>
  <si>
    <t>SE192267</t>
  </si>
  <si>
    <t>SE192268</t>
  </si>
  <si>
    <t>SE192269</t>
  </si>
  <si>
    <t>SE192270</t>
  </si>
  <si>
    <t>SE192271</t>
  </si>
  <si>
    <t>SE192272</t>
  </si>
  <si>
    <t>SE192273</t>
  </si>
  <si>
    <t>SE192274</t>
  </si>
  <si>
    <t>SE192275</t>
  </si>
  <si>
    <t>SE192276</t>
  </si>
  <si>
    <t>SE192277</t>
  </si>
  <si>
    <t>SE192278</t>
  </si>
  <si>
    <t>SE192279</t>
  </si>
  <si>
    <t>SE192280</t>
  </si>
  <si>
    <t>SE192281</t>
  </si>
  <si>
    <t>SE192282</t>
  </si>
  <si>
    <t>SE192283</t>
  </si>
  <si>
    <t>SE192284</t>
  </si>
  <si>
    <t>SE192285</t>
  </si>
  <si>
    <t>SE192286</t>
  </si>
  <si>
    <t>SE192287</t>
  </si>
  <si>
    <t>SE192288</t>
  </si>
  <si>
    <t>SE192289</t>
  </si>
  <si>
    <t>SE192290</t>
  </si>
  <si>
    <t>SE192291</t>
  </si>
  <si>
    <t>SE192292</t>
  </si>
  <si>
    <t>SE192293</t>
  </si>
  <si>
    <t>SE192294</t>
  </si>
  <si>
    <t>SE192295</t>
  </si>
  <si>
    <t>SE192296</t>
  </si>
  <si>
    <t>SE192297</t>
  </si>
  <si>
    <t>SE192298</t>
  </si>
  <si>
    <t>SE192299</t>
  </si>
  <si>
    <t>SE192300</t>
  </si>
  <si>
    <t>SE192301</t>
  </si>
  <si>
    <t>SE192302</t>
  </si>
  <si>
    <t>SE192303</t>
  </si>
  <si>
    <t>SE192304</t>
  </si>
  <si>
    <t>SE192305</t>
  </si>
  <si>
    <t>SE192306</t>
  </si>
  <si>
    <t>SE192307</t>
  </si>
  <si>
    <t>SE192308</t>
  </si>
  <si>
    <t>SE192309</t>
  </si>
  <si>
    <t>SE192310</t>
  </si>
  <si>
    <t>SE192311</t>
  </si>
  <si>
    <t>SE192312</t>
  </si>
  <si>
    <t>SE192313</t>
  </si>
  <si>
    <t>SE192314</t>
  </si>
  <si>
    <t>SE192315</t>
  </si>
  <si>
    <t>SE192316</t>
  </si>
  <si>
    <t>SE192317</t>
  </si>
  <si>
    <t>SE192318</t>
  </si>
  <si>
    <t>SE192319</t>
  </si>
  <si>
    <t>SE192320</t>
  </si>
  <si>
    <t>SE192321</t>
  </si>
  <si>
    <t>SE192322</t>
  </si>
  <si>
    <t>SE192323</t>
  </si>
  <si>
    <t>SE192324</t>
  </si>
  <si>
    <t>SE192325</t>
  </si>
  <si>
    <t>SE192326</t>
  </si>
  <si>
    <t>SE192327</t>
  </si>
  <si>
    <t>SE192328</t>
  </si>
  <si>
    <t>SE192329</t>
  </si>
  <si>
    <t>SE192330</t>
  </si>
  <si>
    <t>SE192331</t>
  </si>
  <si>
    <t>SE192332</t>
  </si>
  <si>
    <t>SE192333</t>
  </si>
  <si>
    <t>SE192334</t>
  </si>
  <si>
    <t>SE192335</t>
  </si>
  <si>
    <t>SE192336</t>
  </si>
  <si>
    <t>SE192337</t>
  </si>
  <si>
    <t>SE192338</t>
  </si>
  <si>
    <t>SE192339</t>
  </si>
  <si>
    <t>SE192340</t>
  </si>
  <si>
    <t>SE192341</t>
  </si>
  <si>
    <t>SE192342</t>
  </si>
  <si>
    <t>SE192343</t>
  </si>
  <si>
    <t>SE192344</t>
  </si>
  <si>
    <t>SE192345</t>
  </si>
  <si>
    <t>SE192346</t>
  </si>
  <si>
    <t>SE192347</t>
  </si>
  <si>
    <t>SE192348</t>
  </si>
  <si>
    <t>SE192349</t>
  </si>
  <si>
    <t>SE192350</t>
  </si>
  <si>
    <t>SE192351</t>
  </si>
  <si>
    <t>SE192352</t>
  </si>
  <si>
    <t>SE192353</t>
  </si>
  <si>
    <t>SE192354</t>
  </si>
  <si>
    <t>SE192355</t>
  </si>
  <si>
    <t>SE192356</t>
  </si>
  <si>
    <t>SE192357</t>
  </si>
  <si>
    <t>SE192358</t>
  </si>
  <si>
    <t>1,5,6,7a,8, 9, 10 and 11</t>
  </si>
  <si>
    <t>1,5,6,7b,8, 9, 10 and 11</t>
  </si>
  <si>
    <t>1,5,6,7c,8, 9, 10 and 11</t>
  </si>
  <si>
    <t>1,5,6,7b,8, 10 and 11</t>
  </si>
  <si>
    <t>1,5,6,7c,8, 10 and 11</t>
  </si>
  <si>
    <t>1,5,6,7c,8 and 10</t>
  </si>
  <si>
    <t>1,5,6,7a,8 and 10</t>
  </si>
  <si>
    <t>1,5,6,7b,8 and 10</t>
  </si>
  <si>
    <t>1,5,6,7a,8, 9 and 10</t>
  </si>
  <si>
    <t>1,5,6,7b,8, 9 and 10</t>
  </si>
  <si>
    <t>1,5,6,7c,8, 9 and 10</t>
  </si>
  <si>
    <t>Non- reversing</t>
  </si>
  <si>
    <t>Non-reversing</t>
  </si>
  <si>
    <t>Non-Reversing</t>
  </si>
  <si>
    <t>(11) 208V tests are made with 200V currents to cover bothe voltage ratings.</t>
  </si>
  <si>
    <t>SE191101</t>
  </si>
  <si>
    <t>SE191102</t>
  </si>
  <si>
    <t>SE191103</t>
  </si>
  <si>
    <t>SE191104</t>
  </si>
  <si>
    <t>SE191105</t>
  </si>
  <si>
    <t>SE191106</t>
  </si>
  <si>
    <t>SE191107</t>
  </si>
  <si>
    <t>SE191108</t>
  </si>
  <si>
    <t>SE191109</t>
  </si>
  <si>
    <t>SE191110</t>
  </si>
  <si>
    <t>SE191111</t>
  </si>
  <si>
    <t>SE191112</t>
  </si>
  <si>
    <t>SE191113</t>
  </si>
  <si>
    <t>SE191114</t>
  </si>
  <si>
    <t>SE191115</t>
  </si>
  <si>
    <t>SE191116</t>
  </si>
  <si>
    <t>SE191117</t>
  </si>
  <si>
    <t>SE191118</t>
  </si>
  <si>
    <t>SE191119</t>
  </si>
  <si>
    <t>SE191120</t>
  </si>
  <si>
    <t>SE191121</t>
  </si>
  <si>
    <t>SE191122</t>
  </si>
  <si>
    <t>SE191123</t>
  </si>
  <si>
    <t>SE191124</t>
  </si>
  <si>
    <t>SE191125</t>
  </si>
  <si>
    <t>SE191126</t>
  </si>
  <si>
    <t>SE191127</t>
  </si>
  <si>
    <t>SE191128</t>
  </si>
  <si>
    <t>SE191129</t>
  </si>
  <si>
    <t>SE191130</t>
  </si>
  <si>
    <t>SE191131</t>
  </si>
  <si>
    <t>SE191132</t>
  </si>
  <si>
    <t>SE191133</t>
  </si>
  <si>
    <t>SE191134</t>
  </si>
  <si>
    <t>SE191135</t>
  </si>
  <si>
    <t>SE191136</t>
  </si>
  <si>
    <t>SE191137</t>
  </si>
  <si>
    <t>SE191138</t>
  </si>
  <si>
    <t>SE191139</t>
  </si>
  <si>
    <t>SE191140</t>
  </si>
  <si>
    <t>SE191141</t>
  </si>
  <si>
    <t>SE191142</t>
  </si>
  <si>
    <t>SE191143</t>
  </si>
  <si>
    <t>SE191144</t>
  </si>
  <si>
    <t>SE191145</t>
  </si>
  <si>
    <t>SE191146</t>
  </si>
  <si>
    <t>SE191147</t>
  </si>
  <si>
    <t>SE191148</t>
  </si>
  <si>
    <t>SE191149</t>
  </si>
  <si>
    <t>SE191150</t>
  </si>
  <si>
    <t>SE191151</t>
  </si>
  <si>
    <t>SE191152</t>
  </si>
  <si>
    <t>SE191153</t>
  </si>
  <si>
    <t>SE191154</t>
  </si>
  <si>
    <t>SE191155</t>
  </si>
  <si>
    <t>SE191156</t>
  </si>
  <si>
    <t>SE191157</t>
  </si>
  <si>
    <t>SE191158</t>
  </si>
  <si>
    <t>SE191159</t>
  </si>
  <si>
    <t>SE191160</t>
  </si>
  <si>
    <t>SE191161</t>
  </si>
  <si>
    <t>SE191162</t>
  </si>
  <si>
    <t>SE191163</t>
  </si>
  <si>
    <t>SE191164</t>
  </si>
  <si>
    <t>SE191165</t>
  </si>
  <si>
    <t>SE191166</t>
  </si>
  <si>
    <t>SE191167</t>
  </si>
  <si>
    <t>SE191168</t>
  </si>
  <si>
    <t>SE191169</t>
  </si>
  <si>
    <t>SE191170</t>
  </si>
  <si>
    <t>SE191171</t>
  </si>
  <si>
    <t>SE191172</t>
  </si>
  <si>
    <t>SE191173</t>
  </si>
  <si>
    <t>SE191174</t>
  </si>
  <si>
    <t>SE191175</t>
  </si>
  <si>
    <t>SE191176</t>
  </si>
  <si>
    <t>SE191177</t>
  </si>
  <si>
    <t>SE191178</t>
  </si>
  <si>
    <t>SE191179</t>
  </si>
  <si>
    <t>SE191180</t>
  </si>
  <si>
    <t>SE191181</t>
  </si>
  <si>
    <t>SE191182</t>
  </si>
  <si>
    <t>8536SCO3***</t>
  </si>
  <si>
    <t>8536SDO1***</t>
  </si>
  <si>
    <t>8536SEO1***</t>
  </si>
  <si>
    <t>8736SCO@***</t>
  </si>
  <si>
    <t>8736SDO@***</t>
  </si>
  <si>
    <t>8736SEO@***</t>
  </si>
  <si>
    <t xml:space="preserve"> 1.35 - 27</t>
  </si>
  <si>
    <t>SE192159</t>
  </si>
  <si>
    <t>SE192160</t>
  </si>
  <si>
    <t>SE192161</t>
  </si>
  <si>
    <t>SE192162</t>
  </si>
  <si>
    <t>SE192359</t>
  </si>
  <si>
    <t>SE192360</t>
  </si>
  <si>
    <t>SE192361</t>
  </si>
  <si>
    <t>SE192362</t>
  </si>
  <si>
    <t>8536SCO3***H61*</t>
  </si>
  <si>
    <t>8536SCO3***H308</t>
  </si>
  <si>
    <t>8536SCO3***H309</t>
  </si>
  <si>
    <t>8536SCO3***H300</t>
  </si>
  <si>
    <t>8536SCO3***H30</t>
  </si>
  <si>
    <t>8536SDO1***H30</t>
  </si>
  <si>
    <t>8536SEO1***H30</t>
  </si>
  <si>
    <t>8536SEO1***H63*</t>
  </si>
  <si>
    <t>8536SEO1***H73*</t>
  </si>
  <si>
    <t>8536SDO1***H63*</t>
  </si>
  <si>
    <t>8536SDO1***H73*</t>
  </si>
  <si>
    <t>8536SDO1***H62*</t>
  </si>
  <si>
    <t>8536SDO1***H72*</t>
  </si>
  <si>
    <t>8536SCO3***H71*</t>
  </si>
  <si>
    <t>8536SCO3***H62*</t>
  </si>
  <si>
    <t>8536SCO3***H72*</t>
  </si>
  <si>
    <t>8536SFO1***</t>
  </si>
  <si>
    <t>8736SFO@***</t>
  </si>
  <si>
    <t>8736SCO@***H308</t>
  </si>
  <si>
    <t>8736SCO@***H309</t>
  </si>
  <si>
    <t>8736SCO@***H300</t>
  </si>
  <si>
    <t>8736SCO@***H30</t>
  </si>
  <si>
    <t>8736SDO@***H30</t>
  </si>
  <si>
    <t>8736SEO@***H30</t>
  </si>
  <si>
    <t>8736SFO@***H30</t>
  </si>
  <si>
    <t>8736SFO@***H65*</t>
  </si>
  <si>
    <t>8736SFO@***H75*</t>
  </si>
  <si>
    <t>8-160</t>
  </si>
  <si>
    <t>1,3,5,6,7d and 8</t>
  </si>
  <si>
    <t>1,3,4,5,6,7d,8,9 and 10</t>
  </si>
  <si>
    <t>1,5,6,7d and 8.</t>
  </si>
  <si>
    <t>8536SFO1***H30</t>
  </si>
  <si>
    <t>1,5,6,7d, 8 and 9.</t>
  </si>
  <si>
    <t>8536SFO1***H73*</t>
  </si>
  <si>
    <t>8536SFO1***H63*</t>
  </si>
  <si>
    <t>1,5,6,7d,8 and 10</t>
  </si>
  <si>
    <t>1,5,6,7d,8, 9 and 10</t>
  </si>
  <si>
    <t>8736SEO@***H63*</t>
  </si>
  <si>
    <t>8736SEO@***H73*</t>
  </si>
  <si>
    <t>8736SDO@***H63*</t>
  </si>
  <si>
    <t>8736SDO@***H73*</t>
  </si>
  <si>
    <t>8736SDO@***H62*</t>
  </si>
  <si>
    <t>8736SDO@***H72*</t>
  </si>
  <si>
    <t>8736SCO@***H61*</t>
  </si>
  <si>
    <t>8736SCO@***H71*</t>
  </si>
  <si>
    <t>8736SCO@***H62*</t>
  </si>
  <si>
    <t>8736SCO@***H72*</t>
  </si>
  <si>
    <t>2</t>
  </si>
  <si>
    <t>5</t>
  </si>
  <si>
    <t>7 1/2</t>
  </si>
  <si>
    <t>15</t>
  </si>
  <si>
    <t>30</t>
  </si>
  <si>
    <t>10</t>
  </si>
  <si>
    <t>25</t>
  </si>
  <si>
    <t>1</t>
  </si>
  <si>
    <t>20</t>
  </si>
  <si>
    <t>50</t>
  </si>
  <si>
    <t>60</t>
  </si>
  <si>
    <t>Database Identification Number</t>
  </si>
  <si>
    <t>Enclosure Volume, cubic inches</t>
  </si>
  <si>
    <t xml:space="preserve"> 
Construction Type</t>
  </si>
  <si>
    <t>Current Rating,           FLA or FLA/LRA</t>
  </si>
  <si>
    <t>Hp Rating</t>
  </si>
  <si>
    <t>Conditions of Use</t>
  </si>
  <si>
    <t>Construction Type</t>
  </si>
  <si>
    <t>Component Description</t>
  </si>
  <si>
    <t>revised: 2019-05-31</t>
  </si>
  <si>
    <t xml:space="preserve">Listed Combination Motor Controller Information </t>
  </si>
  <si>
    <t xml:space="preserve">Report Issue Date </t>
  </si>
  <si>
    <t>Report Issue Date</t>
  </si>
  <si>
    <t xml:space="preserve">Volume / Section </t>
  </si>
  <si>
    <t>Volume / Section</t>
  </si>
  <si>
    <t>Report Issue Date MM-DD-YYYY</t>
  </si>
  <si>
    <t xml:space="preserve">Volume / Section   </t>
  </si>
  <si>
    <t>V12 / S8</t>
  </si>
  <si>
    <t>Model6</t>
  </si>
  <si>
    <t>Page 1, 2 3, Ill-2</t>
  </si>
  <si>
    <t xml:space="preserve">D  </t>
  </si>
  <si>
    <t>1, 5, 6, 7a , 11</t>
  </si>
  <si>
    <t>MC</t>
  </si>
  <si>
    <t>85kA</t>
  </si>
  <si>
    <t>OLR</t>
  </si>
  <si>
    <t>LRD07</t>
  </si>
  <si>
    <t>65kA</t>
  </si>
  <si>
    <t xml:space="preserve"> 1.6 - 2.5</t>
  </si>
  <si>
    <t xml:space="preserve"> 2.5 - 4</t>
  </si>
  <si>
    <t>LRD10</t>
  </si>
  <si>
    <t xml:space="preserve"> 4 - 6</t>
  </si>
  <si>
    <t>LRD12</t>
  </si>
  <si>
    <t xml:space="preserve"> 5.5 - 8</t>
  </si>
  <si>
    <t>LC1D12</t>
  </si>
  <si>
    <t>LRD16</t>
  </si>
  <si>
    <t xml:space="preserve"> 9 - 13</t>
  </si>
  <si>
    <t>V12/S15</t>
  </si>
  <si>
    <t>Pg. 1, 1A, 2, 2A-1, 3, 3A,  4, fig1., ILL-1,  ILL -2F, ILL -4</t>
  </si>
  <si>
    <t>LC1D18</t>
  </si>
  <si>
    <t>LRD21</t>
  </si>
  <si>
    <t xml:space="preserve"> 12 - 18</t>
  </si>
  <si>
    <t>1, 5, 6, 7k , 11</t>
  </si>
  <si>
    <t>LC1D32</t>
  </si>
  <si>
    <t>LRD32</t>
  </si>
  <si>
    <t xml:space="preserve"> 23 - 32</t>
  </si>
  <si>
    <t>1, 5, 6, 7b , 11</t>
  </si>
  <si>
    <t>LC1D40A</t>
  </si>
  <si>
    <t>LRD340</t>
  </si>
  <si>
    <t>30 - 40</t>
  </si>
  <si>
    <t>V12 / S15</t>
  </si>
  <si>
    <t>1, 5, 6, 7l , 11</t>
  </si>
  <si>
    <t>LC1D65A</t>
  </si>
  <si>
    <t>LRD350</t>
  </si>
  <si>
    <t>37 - 50</t>
  </si>
  <si>
    <t>LC1D80</t>
  </si>
  <si>
    <t>LRD365</t>
  </si>
  <si>
    <t xml:space="preserve"> 48 - 65</t>
  </si>
  <si>
    <t>LRD3363</t>
  </si>
  <si>
    <t xml:space="preserve"> 63 - 80</t>
  </si>
  <si>
    <t xml:space="preserve">1, 5, 6, 7a </t>
  </si>
  <si>
    <t>LRD14</t>
  </si>
  <si>
    <t xml:space="preserve"> 7 - 10</t>
  </si>
  <si>
    <t>1, 5, 6, 7a</t>
  </si>
  <si>
    <t>LC1D25</t>
  </si>
  <si>
    <t>LRD22</t>
  </si>
  <si>
    <t xml:space="preserve"> 16 - 24</t>
  </si>
  <si>
    <t>1, 5, 6, 7k</t>
  </si>
  <si>
    <t>1, 5, 6, 7b</t>
  </si>
  <si>
    <t>LC1D50A</t>
  </si>
  <si>
    <t xml:space="preserve">1, 5, 6, 7l </t>
  </si>
  <si>
    <t>LRD06</t>
  </si>
  <si>
    <t xml:space="preserve"> 1 - 1.6</t>
  </si>
  <si>
    <t xml:space="preserve">1, 5, 6, 7b </t>
  </si>
  <si>
    <t>LC1D80A</t>
  </si>
  <si>
    <t>Volume / Section   (Vol#).(Sec#)</t>
  </si>
  <si>
    <t>LRD07L</t>
  </si>
  <si>
    <t>LRD08L</t>
  </si>
  <si>
    <t>LRD10L</t>
  </si>
  <si>
    <t>LRD12L</t>
  </si>
  <si>
    <t>LRD14L</t>
  </si>
  <si>
    <t>LRD16L</t>
  </si>
  <si>
    <t>LRD22L</t>
  </si>
  <si>
    <t>T02DN13</t>
  </si>
  <si>
    <t>LRD32L</t>
  </si>
  <si>
    <t>LRD340L</t>
  </si>
  <si>
    <t>LRD21L</t>
  </si>
  <si>
    <t>LRD332L</t>
  </si>
  <si>
    <t>LRD350L</t>
  </si>
  <si>
    <t>LRD06L</t>
  </si>
  <si>
    <t>LRD325L</t>
  </si>
  <si>
    <t xml:space="preserve"> 15 - 25</t>
  </si>
  <si>
    <t>10kA Y</t>
  </si>
  <si>
    <t>1.6 - 8</t>
  </si>
  <si>
    <t>LR9D32</t>
  </si>
  <si>
    <t>6.4 - 32</t>
  </si>
  <si>
    <r>
      <t xml:space="preserve">6 </t>
    </r>
    <r>
      <rPr>
        <sz val="11"/>
        <color theme="1"/>
        <rFont val="Calibri"/>
        <family val="2"/>
        <scheme val="minor"/>
      </rPr>
      <t>9</t>
    </r>
  </si>
  <si>
    <t>LR9D110S</t>
  </si>
  <si>
    <t>22 - 110</t>
  </si>
  <si>
    <t xml:space="preserve">1, 5, 6, 7k </t>
  </si>
  <si>
    <t>.4 - 2</t>
  </si>
  <si>
    <t>Report Issue Date 
YYYY-MM-DD</t>
  </si>
  <si>
    <t>T02BN13</t>
  </si>
  <si>
    <t xml:space="preserve"> -+R4:R36 </t>
  </si>
  <si>
    <t>SE195001</t>
  </si>
  <si>
    <t>SE196001</t>
  </si>
  <si>
    <t>SE197001</t>
  </si>
  <si>
    <t>SE198001</t>
  </si>
  <si>
    <t>SE195002</t>
  </si>
  <si>
    <t>SE195003</t>
  </si>
  <si>
    <t>SE195004</t>
  </si>
  <si>
    <t>SE195005</t>
  </si>
  <si>
    <t>SE195006</t>
  </si>
  <si>
    <t>SE195007</t>
  </si>
  <si>
    <t>SE195008</t>
  </si>
  <si>
    <t>SE195009</t>
  </si>
  <si>
    <t>SE195010</t>
  </si>
  <si>
    <t>SE195011</t>
  </si>
  <si>
    <t>SE195012</t>
  </si>
  <si>
    <t>SE195013</t>
  </si>
  <si>
    <t>SE195014</t>
  </si>
  <si>
    <t>SE195015</t>
  </si>
  <si>
    <t>SE195016</t>
  </si>
  <si>
    <t>SE195017</t>
  </si>
  <si>
    <t>SE195018</t>
  </si>
  <si>
    <t>SE195019</t>
  </si>
  <si>
    <t>SE195020</t>
  </si>
  <si>
    <t>SE195021</t>
  </si>
  <si>
    <t>SE195022</t>
  </si>
  <si>
    <t>SE195023</t>
  </si>
  <si>
    <t>SE195024</t>
  </si>
  <si>
    <t>SE195025</t>
  </si>
  <si>
    <t>SE195026</t>
  </si>
  <si>
    <t>SE195027</t>
  </si>
  <si>
    <t>SE195028</t>
  </si>
  <si>
    <t>SE195029</t>
  </si>
  <si>
    <t>SE195030</t>
  </si>
  <si>
    <t>SE195031</t>
  </si>
  <si>
    <t>SE195032</t>
  </si>
  <si>
    <t>SE195033</t>
  </si>
  <si>
    <t>SE195034</t>
  </si>
  <si>
    <t>SE195035</t>
  </si>
  <si>
    <t>SE195036</t>
  </si>
  <si>
    <t>SE195037</t>
  </si>
  <si>
    <t>SE195038</t>
  </si>
  <si>
    <t>SE195039</t>
  </si>
  <si>
    <t>SE195040</t>
  </si>
  <si>
    <t>SE195041</t>
  </si>
  <si>
    <t>SE195042</t>
  </si>
  <si>
    <t>SE195043</t>
  </si>
  <si>
    <t>SE195044</t>
  </si>
  <si>
    <t>SE195045</t>
  </si>
  <si>
    <t>SE195046</t>
  </si>
  <si>
    <t>SE195047</t>
  </si>
  <si>
    <t>SE195048</t>
  </si>
  <si>
    <t>SE195049</t>
  </si>
  <si>
    <t>SE195050</t>
  </si>
  <si>
    <t>SE195051</t>
  </si>
  <si>
    <t>SE195052</t>
  </si>
  <si>
    <t>SE195053</t>
  </si>
  <si>
    <t>SE195054</t>
  </si>
  <si>
    <t>SE195055</t>
  </si>
  <si>
    <t>SE195056</t>
  </si>
  <si>
    <t>SE195057</t>
  </si>
  <si>
    <t>SE195058</t>
  </si>
  <si>
    <t>SE195059</t>
  </si>
  <si>
    <t>SE195060</t>
  </si>
  <si>
    <t>SE195061</t>
  </si>
  <si>
    <t>SE195062</t>
  </si>
  <si>
    <t>SE195063</t>
  </si>
  <si>
    <t>SE195064</t>
  </si>
  <si>
    <t>SE195065</t>
  </si>
  <si>
    <t>SE195066</t>
  </si>
  <si>
    <t>SE195067</t>
  </si>
  <si>
    <t>SE195068</t>
  </si>
  <si>
    <t>SE195069</t>
  </si>
  <si>
    <t>SE195070</t>
  </si>
  <si>
    <t>SE195071</t>
  </si>
  <si>
    <t>SE195072</t>
  </si>
  <si>
    <t>SE195073</t>
  </si>
  <si>
    <t>SE195074</t>
  </si>
  <si>
    <t>SE195075</t>
  </si>
  <si>
    <t>SE195076</t>
  </si>
  <si>
    <t>SE195077</t>
  </si>
  <si>
    <t>SE195078</t>
  </si>
  <si>
    <t>SE195079</t>
  </si>
  <si>
    <t>SE195080</t>
  </si>
  <si>
    <t>SE195081</t>
  </si>
  <si>
    <t>SE195082</t>
  </si>
  <si>
    <t>SE195083</t>
  </si>
  <si>
    <t>SE195084</t>
  </si>
  <si>
    <t>SE196002</t>
  </si>
  <si>
    <t>SE196003</t>
  </si>
  <si>
    <t>SE196004</t>
  </si>
  <si>
    <t>SE196005</t>
  </si>
  <si>
    <t>SE196006</t>
  </si>
  <si>
    <t>SE196007</t>
  </si>
  <si>
    <t>SE196008</t>
  </si>
  <si>
    <t>SE196009</t>
  </si>
  <si>
    <t>SE196010</t>
  </si>
  <si>
    <t>SE196011</t>
  </si>
  <si>
    <t>SE196012</t>
  </si>
  <si>
    <t>SE196013</t>
  </si>
  <si>
    <t>SE196014</t>
  </si>
  <si>
    <t>SE196015</t>
  </si>
  <si>
    <t>SE196016</t>
  </si>
  <si>
    <t>SE196017</t>
  </si>
  <si>
    <t>SE196018</t>
  </si>
  <si>
    <t>SE196019</t>
  </si>
  <si>
    <t>SE196020</t>
  </si>
  <si>
    <t>SE196021</t>
  </si>
  <si>
    <t>SE196022</t>
  </si>
  <si>
    <t>SE196023</t>
  </si>
  <si>
    <t>SE196024</t>
  </si>
  <si>
    <t>SE196025</t>
  </si>
  <si>
    <t>SE196026</t>
  </si>
  <si>
    <t>SE196027</t>
  </si>
  <si>
    <t>SE196028</t>
  </si>
  <si>
    <t>SE196029</t>
  </si>
  <si>
    <t>SE196030</t>
  </si>
  <si>
    <t>SE196031</t>
  </si>
  <si>
    <t>SE196032</t>
  </si>
  <si>
    <t>SE196033</t>
  </si>
  <si>
    <t>SE196034</t>
  </si>
  <si>
    <t>SE196035</t>
  </si>
  <si>
    <t>SE196036</t>
  </si>
  <si>
    <t>SE196037</t>
  </si>
  <si>
    <t>SE196038</t>
  </si>
  <si>
    <t>SE196039</t>
  </si>
  <si>
    <t>SE196040</t>
  </si>
  <si>
    <t>SE196041</t>
  </si>
  <si>
    <t>SE196042</t>
  </si>
  <si>
    <t>SE196043</t>
  </si>
  <si>
    <t>SE196044</t>
  </si>
  <si>
    <t>SE196045</t>
  </si>
  <si>
    <t>SE196046</t>
  </si>
  <si>
    <t>SE196047</t>
  </si>
  <si>
    <t>SE196048</t>
  </si>
  <si>
    <t>SE196049</t>
  </si>
  <si>
    <t>SE196050</t>
  </si>
  <si>
    <t>SE196051</t>
  </si>
  <si>
    <t>SE196052</t>
  </si>
  <si>
    <t>SE196053</t>
  </si>
  <si>
    <t>SE196054</t>
  </si>
  <si>
    <t>SE196055</t>
  </si>
  <si>
    <t>SE196056</t>
  </si>
  <si>
    <t>SE196057</t>
  </si>
  <si>
    <t>SE196058</t>
  </si>
  <si>
    <t>SE196059</t>
  </si>
  <si>
    <t>SE196060</t>
  </si>
  <si>
    <t>SE196061</t>
  </si>
  <si>
    <t>SE196062</t>
  </si>
  <si>
    <t>SE196063</t>
  </si>
  <si>
    <t>SE197002</t>
  </si>
  <si>
    <t>SE197003</t>
  </si>
  <si>
    <t>SE197004</t>
  </si>
  <si>
    <t>SE197005</t>
  </si>
  <si>
    <t>SE197006</t>
  </si>
  <si>
    <t>SE197007</t>
  </si>
  <si>
    <t>SE197008</t>
  </si>
  <si>
    <t>SE197009</t>
  </si>
  <si>
    <t>SE197010</t>
  </si>
  <si>
    <t>SE197011</t>
  </si>
  <si>
    <t>SE197012</t>
  </si>
  <si>
    <t>SE197013</t>
  </si>
  <si>
    <t>SE197014</t>
  </si>
  <si>
    <t>SE197015</t>
  </si>
  <si>
    <t>SE197016</t>
  </si>
  <si>
    <t>SE197017</t>
  </si>
  <si>
    <t>SE197018</t>
  </si>
  <si>
    <t>SE197019</t>
  </si>
  <si>
    <t>SE197020</t>
  </si>
  <si>
    <t>SE197021</t>
  </si>
  <si>
    <t>SE197022</t>
  </si>
  <si>
    <t>SE197023</t>
  </si>
  <si>
    <t>SE197024</t>
  </si>
  <si>
    <t>SE197025</t>
  </si>
  <si>
    <t>SE197026</t>
  </si>
  <si>
    <t>SE197027</t>
  </si>
  <si>
    <t>SE197028</t>
  </si>
  <si>
    <t>SE197029</t>
  </si>
  <si>
    <t>SE197030</t>
  </si>
  <si>
    <t>SE197031</t>
  </si>
  <si>
    <t>SE197032</t>
  </si>
  <si>
    <t>SE197033</t>
  </si>
  <si>
    <t>SE197034</t>
  </si>
  <si>
    <t>SE197035</t>
  </si>
  <si>
    <t>SE197036</t>
  </si>
  <si>
    <t>SE197037</t>
  </si>
  <si>
    <t>SE197038</t>
  </si>
  <si>
    <t>SE197039</t>
  </si>
  <si>
    <t>SE197040</t>
  </si>
  <si>
    <t>SE197041</t>
  </si>
  <si>
    <t>SE197042</t>
  </si>
  <si>
    <t>SE197043</t>
  </si>
  <si>
    <t>SE197044</t>
  </si>
  <si>
    <t>SE197045</t>
  </si>
  <si>
    <t>SE197046</t>
  </si>
  <si>
    <t>SE197047</t>
  </si>
  <si>
    <t>SE197048</t>
  </si>
  <si>
    <t>SE197049</t>
  </si>
  <si>
    <t>SE197050</t>
  </si>
  <si>
    <t>SE197051</t>
  </si>
  <si>
    <t>SE197052</t>
  </si>
  <si>
    <t>SE197053</t>
  </si>
  <si>
    <t>SE197054</t>
  </si>
  <si>
    <t>SE197055</t>
  </si>
  <si>
    <t>SE197056</t>
  </si>
  <si>
    <t>SE197057</t>
  </si>
  <si>
    <t>SE197058</t>
  </si>
  <si>
    <t>SE197059</t>
  </si>
  <si>
    <t>SE197060</t>
  </si>
  <si>
    <t>SE197061</t>
  </si>
  <si>
    <t>SE197062</t>
  </si>
  <si>
    <t>SE197063</t>
  </si>
  <si>
    <t>SE197064</t>
  </si>
  <si>
    <t>SE197065</t>
  </si>
  <si>
    <t>SE198002</t>
  </si>
  <si>
    <t>SE198003</t>
  </si>
  <si>
    <t>SE198004</t>
  </si>
  <si>
    <t>SE198005</t>
  </si>
  <si>
    <t>SE198006</t>
  </si>
  <si>
    <t>SE198007</t>
  </si>
  <si>
    <t>SE198008</t>
  </si>
  <si>
    <t>SE198009</t>
  </si>
  <si>
    <t>SE198010</t>
  </si>
  <si>
    <t>SE198011</t>
  </si>
  <si>
    <t>SE198012</t>
  </si>
  <si>
    <t>SE198013</t>
  </si>
  <si>
    <t>SE198014</t>
  </si>
  <si>
    <t>SE198015</t>
  </si>
  <si>
    <t>SE198016</t>
  </si>
  <si>
    <t>SE198017</t>
  </si>
  <si>
    <t>SE198018</t>
  </si>
  <si>
    <t>SE198019</t>
  </si>
  <si>
    <t>SE198020</t>
  </si>
  <si>
    <t>SE198021</t>
  </si>
  <si>
    <t>SE198022</t>
  </si>
  <si>
    <t>SE198023</t>
  </si>
  <si>
    <t>SE198024</t>
  </si>
  <si>
    <t>SE198025</t>
  </si>
  <si>
    <t>SE198026</t>
  </si>
  <si>
    <t>SE198027</t>
  </si>
  <si>
    <t>SE198028</t>
  </si>
  <si>
    <t>SE198029</t>
  </si>
  <si>
    <t>SE198030</t>
  </si>
  <si>
    <t>SE198031</t>
  </si>
  <si>
    <t>SE198032</t>
  </si>
  <si>
    <t>SE198033</t>
  </si>
  <si>
    <t>SE198034</t>
  </si>
  <si>
    <t>SE198035</t>
  </si>
  <si>
    <t>SE198036</t>
  </si>
  <si>
    <t>SE198037</t>
  </si>
  <si>
    <t>SE198038</t>
  </si>
  <si>
    <t>SE198039</t>
  </si>
  <si>
    <t>SE198040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</si>
</sst>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MS Sans Serif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13" fillId="0" borderId="0"/>
    <xf numFmtId="0" fontId="2" fillId="0" borderId="0"/>
    <xf numFmtId="0" fontId="15" fillId="0" borderId="0"/>
    <xf numFmtId="0" fontId="17" fillId="0" borderId="0" applyNumberFormat="0" applyFill="0" applyBorder="0" applyAlignment="0" applyProtection="0"/>
  </cellStyleXfs>
  <cellXfs count="323">
    <xf numFmtId="0" fontId="0" fillId="0" borderId="0" xfId="0"/>
    <xf numFmtId="0" fontId="3" fillId="2" borderId="2" xfId="1" applyFont="1" applyFill="1" applyBorder="1" applyAlignment="1" applyProtection="1">
      <alignment horizontal="center" wrapText="1"/>
    </xf>
    <xf numFmtId="0" fontId="3" fillId="2" borderId="3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1" applyFont="1" applyBorder="1" applyAlignment="1" applyProtection="1">
      <alignment horizontal="center" wrapText="1"/>
    </xf>
    <xf numFmtId="0" fontId="0" fillId="0" borderId="5" xfId="0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wrapText="1"/>
    </xf>
    <xf numFmtId="1" fontId="0" fillId="0" borderId="0" xfId="0" applyNumberFormat="1" applyAlignment="1">
      <alignment horizontal="center"/>
    </xf>
    <xf numFmtId="49" fontId="3" fillId="2" borderId="3" xfId="1" applyNumberFormat="1" applyFont="1" applyFill="1" applyBorder="1" applyAlignment="1" applyProtection="1">
      <alignment horizontal="center" wrapText="1"/>
    </xf>
    <xf numFmtId="49" fontId="0" fillId="0" borderId="0" xfId="0" applyNumberFormat="1" applyAlignment="1">
      <alignment horizontal="center"/>
    </xf>
    <xf numFmtId="164" fontId="3" fillId="2" borderId="1" xfId="1" applyNumberFormat="1" applyFont="1" applyFill="1" applyBorder="1" applyAlignment="1" applyProtection="1">
      <alignment horizontal="center" wrapText="1"/>
    </xf>
    <xf numFmtId="164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9" fontId="0" fillId="0" borderId="0" xfId="0" applyNumberFormat="1"/>
    <xf numFmtId="0" fontId="5" fillId="0" borderId="0" xfId="0" applyFont="1" applyAlignment="1">
      <alignment horizontal="right"/>
    </xf>
    <xf numFmtId="164" fontId="0" fillId="0" borderId="0" xfId="0" applyNumberFormat="1"/>
    <xf numFmtId="9" fontId="0" fillId="0" borderId="0" xfId="2" applyFont="1"/>
    <xf numFmtId="1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 applyAlignment="1"/>
    <xf numFmtId="0" fontId="6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10" fillId="0" borderId="0" xfId="0" applyFont="1"/>
    <xf numFmtId="0" fontId="8" fillId="0" borderId="0" xfId="0" applyFont="1" applyAlignment="1"/>
    <xf numFmtId="0" fontId="12" fillId="0" borderId="0" xfId="0" applyFont="1" applyFill="1" applyBorder="1" applyAlignment="1">
      <alignment horizontal="center" vertical="center"/>
    </xf>
    <xf numFmtId="0" fontId="0" fillId="0" borderId="0" xfId="0"/>
    <xf numFmtId="0" fontId="14" fillId="0" borderId="0" xfId="0" applyFont="1"/>
    <xf numFmtId="0" fontId="2" fillId="0" borderId="28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7" fillId="12" borderId="24" xfId="0" applyFont="1" applyFill="1" applyBorder="1" applyAlignment="1">
      <alignment horizontal="center" wrapText="1"/>
    </xf>
    <xf numFmtId="0" fontId="7" fillId="12" borderId="23" xfId="0" applyFont="1" applyFill="1" applyBorder="1" applyAlignment="1">
      <alignment horizontal="center" wrapText="1"/>
    </xf>
    <xf numFmtId="0" fontId="7" fillId="12" borderId="28" xfId="0" applyFont="1" applyFill="1" applyBorder="1" applyAlignment="1">
      <alignment horizontal="center" wrapText="1"/>
    </xf>
    <xf numFmtId="0" fontId="7" fillId="12" borderId="16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6" fillId="0" borderId="0" xfId="0" applyFont="1"/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7" fillId="12" borderId="4" xfId="0" applyFont="1" applyFill="1" applyBorder="1" applyAlignment="1">
      <alignment horizontal="center" wrapText="1"/>
    </xf>
    <xf numFmtId="0" fontId="7" fillId="12" borderId="5" xfId="0" applyFont="1" applyFill="1" applyBorder="1" applyAlignment="1">
      <alignment horizontal="center" wrapText="1"/>
    </xf>
    <xf numFmtId="0" fontId="7" fillId="12" borderId="22" xfId="0" applyFont="1" applyFill="1" applyBorder="1" applyAlignment="1">
      <alignment horizontal="center" wrapText="1"/>
    </xf>
    <xf numFmtId="0" fontId="7" fillId="12" borderId="0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/>
    <xf numFmtId="0" fontId="7" fillId="0" borderId="12" xfId="0" applyFont="1" applyFill="1" applyBorder="1" applyAlignment="1">
      <alignment horizontal="center" wrapText="1"/>
    </xf>
    <xf numFmtId="0" fontId="0" fillId="0" borderId="21" xfId="0" applyFill="1" applyBorder="1" applyAlignment="1"/>
    <xf numFmtId="0" fontId="7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0" fontId="0" fillId="0" borderId="15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2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0" fillId="0" borderId="12" xfId="0" applyFill="1" applyBorder="1"/>
    <xf numFmtId="0" fontId="0" fillId="0" borderId="11" xfId="0" applyFill="1" applyBorder="1" applyAlignment="1"/>
    <xf numFmtId="0" fontId="7" fillId="0" borderId="13" xfId="0" applyFont="1" applyFill="1" applyBorder="1" applyAlignment="1">
      <alignment horizontal="center"/>
    </xf>
    <xf numFmtId="0" fontId="0" fillId="0" borderId="13" xfId="0" applyFill="1" applyBorder="1"/>
    <xf numFmtId="0" fontId="7" fillId="0" borderId="10" xfId="0" applyFont="1" applyFill="1" applyBorder="1" applyAlignment="1">
      <alignment horizontal="center"/>
    </xf>
    <xf numFmtId="0" fontId="0" fillId="0" borderId="10" xfId="0" applyFill="1" applyBorder="1"/>
    <xf numFmtId="0" fontId="0" fillId="0" borderId="30" xfId="0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7" fillId="0" borderId="10" xfId="9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7" fillId="0" borderId="10" xfId="9" applyFill="1" applyBorder="1"/>
    <xf numFmtId="0" fontId="17" fillId="0" borderId="10" xfId="9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2" fontId="0" fillId="0" borderId="10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6" xfId="0" applyBorder="1"/>
    <xf numFmtId="0" fontId="7" fillId="0" borderId="5" xfId="0" applyFont="1" applyBorder="1" applyAlignment="1">
      <alignment horizontal="center"/>
    </xf>
    <xf numFmtId="0" fontId="0" fillId="0" borderId="0" xfId="0" applyBorder="1"/>
    <xf numFmtId="0" fontId="7" fillId="0" borderId="23" xfId="0" applyFont="1" applyBorder="1" applyAlignment="1">
      <alignment horizontal="center"/>
    </xf>
    <xf numFmtId="0" fontId="0" fillId="0" borderId="16" xfId="0" applyBorder="1"/>
    <xf numFmtId="0" fontId="0" fillId="0" borderId="16" xfId="0" applyFill="1" applyBorder="1" applyAlignment="1">
      <alignment horizontal="center"/>
    </xf>
    <xf numFmtId="0" fontId="0" fillId="0" borderId="24" xfId="0" applyBorder="1"/>
    <xf numFmtId="0" fontId="0" fillId="15" borderId="0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6" xfId="0" applyFill="1" applyBorder="1"/>
    <xf numFmtId="0" fontId="0" fillId="15" borderId="4" xfId="0" applyFill="1" applyBorder="1" applyAlignment="1">
      <alignment horizontal="center"/>
    </xf>
    <xf numFmtId="0" fontId="0" fillId="15" borderId="24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15" borderId="0" xfId="0" applyFill="1" applyBorder="1"/>
    <xf numFmtId="0" fontId="0" fillId="0" borderId="4" xfId="0" applyBorder="1"/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0" fillId="0" borderId="26" xfId="0" applyBorder="1"/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/>
    <xf numFmtId="0" fontId="19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9" fillId="0" borderId="0" xfId="0" applyFont="1" applyAlignment="1"/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0" fillId="0" borderId="10" xfId="0" applyBorder="1" applyAlignment="1"/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23" xfId="0" applyBorder="1" applyAlignment="1"/>
    <xf numFmtId="0" fontId="7" fillId="13" borderId="25" xfId="0" applyFont="1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3" borderId="27" xfId="0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24" xfId="0" applyFont="1" applyFill="1" applyBorder="1" applyAlignment="1">
      <alignment horizontal="center"/>
    </xf>
    <xf numFmtId="0" fontId="7" fillId="12" borderId="19" xfId="0" applyFont="1" applyFill="1" applyBorder="1" applyAlignment="1">
      <alignment horizontal="center" wrapText="1"/>
    </xf>
    <xf numFmtId="0" fontId="7" fillId="12" borderId="29" xfId="0" applyFont="1" applyFill="1" applyBorder="1" applyAlignment="1">
      <alignment horizontal="center" wrapText="1"/>
    </xf>
    <xf numFmtId="0" fontId="7" fillId="11" borderId="4" xfId="0" applyFont="1" applyFill="1" applyBorder="1" applyAlignment="1">
      <alignment horizontal="center" wrapText="1"/>
    </xf>
    <xf numFmtId="0" fontId="0" fillId="11" borderId="24" xfId="0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11" borderId="19" xfId="0" applyFont="1" applyFill="1" applyBorder="1" applyAlignment="1">
      <alignment horizontal="center" wrapText="1"/>
    </xf>
    <xf numFmtId="0" fontId="0" fillId="11" borderId="29" xfId="0" applyFill="1" applyBorder="1" applyAlignment="1"/>
    <xf numFmtId="0" fontId="7" fillId="12" borderId="5" xfId="0" applyFont="1" applyFill="1" applyBorder="1" applyAlignment="1">
      <alignment horizontal="center"/>
    </xf>
    <xf numFmtId="0" fontId="7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11" borderId="5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0" fontId="7" fillId="11" borderId="4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 wrapText="1"/>
    </xf>
    <xf numFmtId="0" fontId="0" fillId="12" borderId="29" xfId="0" applyFill="1" applyBorder="1" applyAlignment="1">
      <alignment horizontal="center" wrapText="1"/>
    </xf>
    <xf numFmtId="0" fontId="0" fillId="0" borderId="4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wrapText="1"/>
    </xf>
    <xf numFmtId="12" fontId="0" fillId="0" borderId="0" xfId="0" applyNumberFormat="1" applyFill="1" applyBorder="1" applyAlignment="1">
      <alignment horizontal="center" vertical="center" wrapText="1"/>
    </xf>
    <xf numFmtId="12" fontId="0" fillId="0" borderId="10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11" borderId="4" xfId="0" applyFill="1" applyBorder="1" applyAlignment="1">
      <alignment horizontal="center"/>
    </xf>
    <xf numFmtId="0" fontId="0" fillId="11" borderId="19" xfId="0" applyFill="1" applyBorder="1" applyAlignment="1"/>
    <xf numFmtId="0" fontId="0" fillId="12" borderId="19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/>
    <xf numFmtId="0" fontId="0" fillId="0" borderId="10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14" fontId="0" fillId="0" borderId="13" xfId="0" applyNumberForma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0" fillId="11" borderId="24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0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0">
    <cellStyle name="Hyperlink" xfId="9" builtinId="8"/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6" xr:uid="{00000000-0005-0000-0000-000004000000}"/>
    <cellStyle name="Normal 4 2" xfId="7" xr:uid="{00000000-0005-0000-0000-000005000000}"/>
    <cellStyle name="Normal 5" xfId="8" xr:uid="{00000000-0005-0000-0000-000006000000}"/>
    <cellStyle name="Normal_Combination Ratings" xfId="1" xr:uid="{00000000-0005-0000-0000-000007000000}"/>
    <cellStyle name="Percent" xfId="2" builtinId="5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393FF"/>
      <color rgb="FF0000FF"/>
      <color rgb="FF33CCFF"/>
      <color rgb="FFFF6565"/>
      <color rgb="FF99FF99"/>
      <color rgb="FFFFD347"/>
      <color rgb="FFFF99FF"/>
      <color rgb="FF24FC4D"/>
      <color rgb="FF0066FF"/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8736SFO@***" TargetMode="External"/><Relationship Id="rId2" Type="http://schemas.openxmlformats.org/officeDocument/2006/relationships/hyperlink" Target="mailto:8736SFO@***" TargetMode="External"/><Relationship Id="rId1" Type="http://schemas.openxmlformats.org/officeDocument/2006/relationships/hyperlink" Target="mailto:8736SEO@***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8736SFO@***H30" TargetMode="External"/><Relationship Id="rId1" Type="http://schemas.openxmlformats.org/officeDocument/2006/relationships/hyperlink" Target="mailto:8736SFO@***H30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8537SCO@***H71*" TargetMode="External"/><Relationship Id="rId13" Type="http://schemas.openxmlformats.org/officeDocument/2006/relationships/hyperlink" Target="mailto:8537SCO@***H61*" TargetMode="External"/><Relationship Id="rId18" Type="http://schemas.openxmlformats.org/officeDocument/2006/relationships/hyperlink" Target="mailto:8537SCO@***H71*" TargetMode="External"/><Relationship Id="rId3" Type="http://schemas.openxmlformats.org/officeDocument/2006/relationships/hyperlink" Target="mailto:8537SCO@***H61*" TargetMode="External"/><Relationship Id="rId21" Type="http://schemas.openxmlformats.org/officeDocument/2006/relationships/hyperlink" Target="mailto:8736SFO@***H75*" TargetMode="External"/><Relationship Id="rId7" Type="http://schemas.openxmlformats.org/officeDocument/2006/relationships/hyperlink" Target="mailto:8537SCO@***H61*" TargetMode="External"/><Relationship Id="rId12" Type="http://schemas.openxmlformats.org/officeDocument/2006/relationships/hyperlink" Target="mailto:8537SCO@***H71*" TargetMode="External"/><Relationship Id="rId17" Type="http://schemas.openxmlformats.org/officeDocument/2006/relationships/hyperlink" Target="mailto:8537SCO@***H61*" TargetMode="External"/><Relationship Id="rId2" Type="http://schemas.openxmlformats.org/officeDocument/2006/relationships/hyperlink" Target="mailto:8537SCO@***H71*" TargetMode="External"/><Relationship Id="rId16" Type="http://schemas.openxmlformats.org/officeDocument/2006/relationships/hyperlink" Target="mailto:8537SCO@***H71*" TargetMode="External"/><Relationship Id="rId20" Type="http://schemas.openxmlformats.org/officeDocument/2006/relationships/hyperlink" Target="mailto:8537SCO@***H71*" TargetMode="External"/><Relationship Id="rId1" Type="http://schemas.openxmlformats.org/officeDocument/2006/relationships/hyperlink" Target="mailto:8537SCO@***H61*" TargetMode="External"/><Relationship Id="rId6" Type="http://schemas.openxmlformats.org/officeDocument/2006/relationships/hyperlink" Target="mailto:8537SCO@***H71*" TargetMode="External"/><Relationship Id="rId11" Type="http://schemas.openxmlformats.org/officeDocument/2006/relationships/hyperlink" Target="mailto:8537SCO@***H61*" TargetMode="External"/><Relationship Id="rId5" Type="http://schemas.openxmlformats.org/officeDocument/2006/relationships/hyperlink" Target="mailto:8537SCO@***H61*" TargetMode="External"/><Relationship Id="rId15" Type="http://schemas.openxmlformats.org/officeDocument/2006/relationships/hyperlink" Target="mailto:8537SCO@***H61*" TargetMode="External"/><Relationship Id="rId23" Type="http://schemas.openxmlformats.org/officeDocument/2006/relationships/printerSettings" Target="../printerSettings/printerSettings4.bin"/><Relationship Id="rId10" Type="http://schemas.openxmlformats.org/officeDocument/2006/relationships/hyperlink" Target="mailto:8537SCO@***H71*" TargetMode="External"/><Relationship Id="rId19" Type="http://schemas.openxmlformats.org/officeDocument/2006/relationships/hyperlink" Target="mailto:8537SCO@***H61*" TargetMode="External"/><Relationship Id="rId4" Type="http://schemas.openxmlformats.org/officeDocument/2006/relationships/hyperlink" Target="mailto:8537SCO@***H71*" TargetMode="External"/><Relationship Id="rId9" Type="http://schemas.openxmlformats.org/officeDocument/2006/relationships/hyperlink" Target="mailto:8537SCO@***H61*" TargetMode="External"/><Relationship Id="rId14" Type="http://schemas.openxmlformats.org/officeDocument/2006/relationships/hyperlink" Target="mailto:8537SCO@***H71*" TargetMode="External"/><Relationship Id="rId22" Type="http://schemas.openxmlformats.org/officeDocument/2006/relationships/hyperlink" Target="mailto:8736SFO@***H65*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zoomScale="80" zoomScaleNormal="80" workbookViewId="0">
      <selection activeCell="AF5" sqref="AF5"/>
    </sheetView>
  </sheetViews>
  <sheetFormatPr defaultRowHeight="15" x14ac:dyDescent="0.25"/>
  <cols>
    <col min="1" max="1" width="9.5703125" customWidth="1"/>
    <col min="4" max="4" width="13.85546875" customWidth="1"/>
    <col min="257" max="257" width="9.5703125" customWidth="1"/>
    <col min="260" max="260" width="13.85546875" customWidth="1"/>
    <col min="513" max="513" width="9.5703125" customWidth="1"/>
    <col min="516" max="516" width="13.85546875" customWidth="1"/>
    <col min="769" max="769" width="9.5703125" customWidth="1"/>
    <col min="772" max="772" width="13.85546875" customWidth="1"/>
    <col min="1025" max="1025" width="9.5703125" customWidth="1"/>
    <col min="1028" max="1028" width="13.85546875" customWidth="1"/>
    <col min="1281" max="1281" width="9.5703125" customWidth="1"/>
    <col min="1284" max="1284" width="13.85546875" customWidth="1"/>
    <col min="1537" max="1537" width="9.5703125" customWidth="1"/>
    <col min="1540" max="1540" width="13.85546875" customWidth="1"/>
    <col min="1793" max="1793" width="9.5703125" customWidth="1"/>
    <col min="1796" max="1796" width="13.85546875" customWidth="1"/>
    <col min="2049" max="2049" width="9.5703125" customWidth="1"/>
    <col min="2052" max="2052" width="13.85546875" customWidth="1"/>
    <col min="2305" max="2305" width="9.5703125" customWidth="1"/>
    <col min="2308" max="2308" width="13.85546875" customWidth="1"/>
    <col min="2561" max="2561" width="9.5703125" customWidth="1"/>
    <col min="2564" max="2564" width="13.85546875" customWidth="1"/>
    <col min="2817" max="2817" width="9.5703125" customWidth="1"/>
    <col min="2820" max="2820" width="13.85546875" customWidth="1"/>
    <col min="3073" max="3073" width="9.5703125" customWidth="1"/>
    <col min="3076" max="3076" width="13.85546875" customWidth="1"/>
    <col min="3329" max="3329" width="9.5703125" customWidth="1"/>
    <col min="3332" max="3332" width="13.85546875" customWidth="1"/>
    <col min="3585" max="3585" width="9.5703125" customWidth="1"/>
    <col min="3588" max="3588" width="13.85546875" customWidth="1"/>
    <col min="3841" max="3841" width="9.5703125" customWidth="1"/>
    <col min="3844" max="3844" width="13.85546875" customWidth="1"/>
    <col min="4097" max="4097" width="9.5703125" customWidth="1"/>
    <col min="4100" max="4100" width="13.85546875" customWidth="1"/>
    <col min="4353" max="4353" width="9.5703125" customWidth="1"/>
    <col min="4356" max="4356" width="13.85546875" customWidth="1"/>
    <col min="4609" max="4609" width="9.5703125" customWidth="1"/>
    <col min="4612" max="4612" width="13.85546875" customWidth="1"/>
    <col min="4865" max="4865" width="9.5703125" customWidth="1"/>
    <col min="4868" max="4868" width="13.85546875" customWidth="1"/>
    <col min="5121" max="5121" width="9.5703125" customWidth="1"/>
    <col min="5124" max="5124" width="13.85546875" customWidth="1"/>
    <col min="5377" max="5377" width="9.5703125" customWidth="1"/>
    <col min="5380" max="5380" width="13.85546875" customWidth="1"/>
    <col min="5633" max="5633" width="9.5703125" customWidth="1"/>
    <col min="5636" max="5636" width="13.85546875" customWidth="1"/>
    <col min="5889" max="5889" width="9.5703125" customWidth="1"/>
    <col min="5892" max="5892" width="13.85546875" customWidth="1"/>
    <col min="6145" max="6145" width="9.5703125" customWidth="1"/>
    <col min="6148" max="6148" width="13.85546875" customWidth="1"/>
    <col min="6401" max="6401" width="9.5703125" customWidth="1"/>
    <col min="6404" max="6404" width="13.85546875" customWidth="1"/>
    <col min="6657" max="6657" width="9.5703125" customWidth="1"/>
    <col min="6660" max="6660" width="13.85546875" customWidth="1"/>
    <col min="6913" max="6913" width="9.5703125" customWidth="1"/>
    <col min="6916" max="6916" width="13.85546875" customWidth="1"/>
    <col min="7169" max="7169" width="9.5703125" customWidth="1"/>
    <col min="7172" max="7172" width="13.85546875" customWidth="1"/>
    <col min="7425" max="7425" width="9.5703125" customWidth="1"/>
    <col min="7428" max="7428" width="13.85546875" customWidth="1"/>
    <col min="7681" max="7681" width="9.5703125" customWidth="1"/>
    <col min="7684" max="7684" width="13.85546875" customWidth="1"/>
    <col min="7937" max="7937" width="9.5703125" customWidth="1"/>
    <col min="7940" max="7940" width="13.85546875" customWidth="1"/>
    <col min="8193" max="8193" width="9.5703125" customWidth="1"/>
    <col min="8196" max="8196" width="13.85546875" customWidth="1"/>
    <col min="8449" max="8449" width="9.5703125" customWidth="1"/>
    <col min="8452" max="8452" width="13.85546875" customWidth="1"/>
    <col min="8705" max="8705" width="9.5703125" customWidth="1"/>
    <col min="8708" max="8708" width="13.85546875" customWidth="1"/>
    <col min="8961" max="8961" width="9.5703125" customWidth="1"/>
    <col min="8964" max="8964" width="13.85546875" customWidth="1"/>
    <col min="9217" max="9217" width="9.5703125" customWidth="1"/>
    <col min="9220" max="9220" width="13.85546875" customWidth="1"/>
    <col min="9473" max="9473" width="9.5703125" customWidth="1"/>
    <col min="9476" max="9476" width="13.85546875" customWidth="1"/>
    <col min="9729" max="9729" width="9.5703125" customWidth="1"/>
    <col min="9732" max="9732" width="13.85546875" customWidth="1"/>
    <col min="9985" max="9985" width="9.5703125" customWidth="1"/>
    <col min="9988" max="9988" width="13.85546875" customWidth="1"/>
    <col min="10241" max="10241" width="9.5703125" customWidth="1"/>
    <col min="10244" max="10244" width="13.85546875" customWidth="1"/>
    <col min="10497" max="10497" width="9.5703125" customWidth="1"/>
    <col min="10500" max="10500" width="13.85546875" customWidth="1"/>
    <col min="10753" max="10753" width="9.5703125" customWidth="1"/>
    <col min="10756" max="10756" width="13.85546875" customWidth="1"/>
    <col min="11009" max="11009" width="9.5703125" customWidth="1"/>
    <col min="11012" max="11012" width="13.85546875" customWidth="1"/>
    <col min="11265" max="11265" width="9.5703125" customWidth="1"/>
    <col min="11268" max="11268" width="13.85546875" customWidth="1"/>
    <col min="11521" max="11521" width="9.5703125" customWidth="1"/>
    <col min="11524" max="11524" width="13.85546875" customWidth="1"/>
    <col min="11777" max="11777" width="9.5703125" customWidth="1"/>
    <col min="11780" max="11780" width="13.85546875" customWidth="1"/>
    <col min="12033" max="12033" width="9.5703125" customWidth="1"/>
    <col min="12036" max="12036" width="13.85546875" customWidth="1"/>
    <col min="12289" max="12289" width="9.5703125" customWidth="1"/>
    <col min="12292" max="12292" width="13.85546875" customWidth="1"/>
    <col min="12545" max="12545" width="9.5703125" customWidth="1"/>
    <col min="12548" max="12548" width="13.85546875" customWidth="1"/>
    <col min="12801" max="12801" width="9.5703125" customWidth="1"/>
    <col min="12804" max="12804" width="13.85546875" customWidth="1"/>
    <col min="13057" max="13057" width="9.5703125" customWidth="1"/>
    <col min="13060" max="13060" width="13.85546875" customWidth="1"/>
    <col min="13313" max="13313" width="9.5703125" customWidth="1"/>
    <col min="13316" max="13316" width="13.85546875" customWidth="1"/>
    <col min="13569" max="13569" width="9.5703125" customWidth="1"/>
    <col min="13572" max="13572" width="13.85546875" customWidth="1"/>
    <col min="13825" max="13825" width="9.5703125" customWidth="1"/>
    <col min="13828" max="13828" width="13.85546875" customWidth="1"/>
    <col min="14081" max="14081" width="9.5703125" customWidth="1"/>
    <col min="14084" max="14084" width="13.85546875" customWidth="1"/>
    <col min="14337" max="14337" width="9.5703125" customWidth="1"/>
    <col min="14340" max="14340" width="13.85546875" customWidth="1"/>
    <col min="14593" max="14593" width="9.5703125" customWidth="1"/>
    <col min="14596" max="14596" width="13.85546875" customWidth="1"/>
    <col min="14849" max="14849" width="9.5703125" customWidth="1"/>
    <col min="14852" max="14852" width="13.85546875" customWidth="1"/>
    <col min="15105" max="15105" width="9.5703125" customWidth="1"/>
    <col min="15108" max="15108" width="13.85546875" customWidth="1"/>
    <col min="15361" max="15361" width="9.5703125" customWidth="1"/>
    <col min="15364" max="15364" width="13.85546875" customWidth="1"/>
    <col min="15617" max="15617" width="9.5703125" customWidth="1"/>
    <col min="15620" max="15620" width="13.85546875" customWidth="1"/>
    <col min="15873" max="15873" width="9.5703125" customWidth="1"/>
    <col min="15876" max="15876" width="13.85546875" customWidth="1"/>
    <col min="16129" max="16129" width="9.5703125" customWidth="1"/>
    <col min="16132" max="16132" width="13.85546875" customWidth="1"/>
  </cols>
  <sheetData>
    <row r="1" spans="1:22" x14ac:dyDescent="0.25">
      <c r="A1" s="67" t="s">
        <v>166</v>
      </c>
      <c r="S1" s="36"/>
      <c r="U1" t="s">
        <v>945</v>
      </c>
    </row>
    <row r="2" spans="1:22" ht="20.25" x14ac:dyDescent="0.3">
      <c r="A2" s="189" t="s">
        <v>77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37"/>
      <c r="T2" s="37"/>
      <c r="U2" s="37"/>
    </row>
    <row r="3" spans="1:22" ht="18" x14ac:dyDescent="0.25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7"/>
      <c r="T3" s="37"/>
      <c r="U3" s="37"/>
    </row>
    <row r="4" spans="1:22" ht="18" x14ac:dyDescent="0.25">
      <c r="A4" s="38" t="s">
        <v>79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7"/>
      <c r="T4" s="37"/>
      <c r="U4" s="37"/>
    </row>
    <row r="5" spans="1:22" ht="18" x14ac:dyDescent="0.25">
      <c r="A5" s="38" t="s">
        <v>80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7"/>
      <c r="T5" s="37"/>
      <c r="U5" s="37"/>
    </row>
    <row r="7" spans="1:22" ht="18" x14ac:dyDescent="0.25">
      <c r="A7" s="40" t="s">
        <v>81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7"/>
      <c r="T7" s="37"/>
      <c r="U7" s="37"/>
    </row>
    <row r="8" spans="1:22" ht="30.75" customHeight="1" x14ac:dyDescent="0.25">
      <c r="A8" s="182" t="s">
        <v>128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41"/>
    </row>
    <row r="9" spans="1:22" ht="30" customHeight="1" x14ac:dyDescent="0.25">
      <c r="A9" s="182" t="s">
        <v>82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75"/>
    </row>
    <row r="10" spans="1:22" ht="20.25" customHeight="1" x14ac:dyDescent="0.25">
      <c r="A10" s="182" t="s">
        <v>83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75"/>
    </row>
    <row r="11" spans="1:22" ht="30" customHeight="1" x14ac:dyDescent="0.25">
      <c r="A11" s="182" t="s">
        <v>129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75"/>
    </row>
    <row r="12" spans="1:22" ht="14.25" customHeight="1" x14ac:dyDescent="0.25">
      <c r="A12" s="182" t="s">
        <v>84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75"/>
    </row>
    <row r="13" spans="1:22" ht="15.75" customHeight="1" x14ac:dyDescent="0.25">
      <c r="A13" s="182" t="s">
        <v>85</v>
      </c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75"/>
    </row>
    <row r="14" spans="1:22" ht="15.75" x14ac:dyDescent="0.25">
      <c r="A14" s="182" t="s">
        <v>86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75"/>
    </row>
    <row r="15" spans="1:22" ht="15.75" x14ac:dyDescent="0.25">
      <c r="A15" s="182" t="s">
        <v>584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75"/>
    </row>
    <row r="16" spans="1:22" ht="15.75" x14ac:dyDescent="0.25">
      <c r="A16" s="182" t="s">
        <v>583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75"/>
    </row>
    <row r="17" spans="1:22" ht="15.75" x14ac:dyDescent="0.25">
      <c r="A17" s="182" t="s">
        <v>585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75"/>
    </row>
    <row r="18" spans="1:22" ht="15.75" customHeight="1" x14ac:dyDescent="0.25">
      <c r="A18" s="182" t="s">
        <v>781</v>
      </c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2" s="59" customFormat="1" ht="15.75" customHeigh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</row>
    <row r="20" spans="1:22" x14ac:dyDescent="0.25">
      <c r="A20" s="183" t="s">
        <v>87</v>
      </c>
      <c r="B20" s="184"/>
      <c r="C20" s="184"/>
      <c r="D20" s="185"/>
    </row>
    <row r="21" spans="1:22" x14ac:dyDescent="0.25">
      <c r="A21" s="186" t="s">
        <v>88</v>
      </c>
      <c r="B21" s="187"/>
      <c r="C21" s="187"/>
      <c r="D21" s="188"/>
    </row>
    <row r="22" spans="1:22" x14ac:dyDescent="0.25">
      <c r="A22" s="183" t="s">
        <v>89</v>
      </c>
      <c r="B22" s="185"/>
      <c r="C22" s="183" t="s">
        <v>90</v>
      </c>
      <c r="D22" s="185"/>
    </row>
    <row r="23" spans="1:22" x14ac:dyDescent="0.25">
      <c r="A23" s="179" t="s">
        <v>91</v>
      </c>
      <c r="B23" s="180"/>
      <c r="C23" s="179" t="s">
        <v>92</v>
      </c>
      <c r="D23" s="180"/>
      <c r="I23" s="45"/>
    </row>
    <row r="24" spans="1:22" x14ac:dyDescent="0.25">
      <c r="A24" s="179" t="s">
        <v>93</v>
      </c>
      <c r="B24" s="180"/>
      <c r="C24" s="179" t="s">
        <v>94</v>
      </c>
      <c r="D24" s="180"/>
    </row>
    <row r="25" spans="1:22" x14ac:dyDescent="0.25">
      <c r="A25" s="179" t="s">
        <v>95</v>
      </c>
      <c r="B25" s="180"/>
      <c r="C25" s="179" t="s">
        <v>96</v>
      </c>
      <c r="D25" s="180"/>
    </row>
    <row r="26" spans="1:22" x14ac:dyDescent="0.25">
      <c r="A26" s="179" t="s">
        <v>97</v>
      </c>
      <c r="B26" s="180"/>
      <c r="C26" s="179" t="s">
        <v>98</v>
      </c>
      <c r="D26" s="180"/>
      <c r="G26" s="181"/>
      <c r="H26" s="181"/>
    </row>
    <row r="27" spans="1:22" x14ac:dyDescent="0.25">
      <c r="A27" s="179" t="s">
        <v>99</v>
      </c>
      <c r="B27" s="180"/>
      <c r="C27" s="179" t="s">
        <v>100</v>
      </c>
      <c r="D27" s="180"/>
    </row>
    <row r="28" spans="1:22" x14ac:dyDescent="0.25">
      <c r="A28" s="179" t="s">
        <v>101</v>
      </c>
      <c r="B28" s="180"/>
      <c r="C28" s="179" t="s">
        <v>102</v>
      </c>
      <c r="D28" s="180"/>
    </row>
    <row r="29" spans="1:22" x14ac:dyDescent="0.25">
      <c r="A29" s="179" t="s">
        <v>103</v>
      </c>
      <c r="B29" s="180"/>
      <c r="C29" s="179" t="s">
        <v>104</v>
      </c>
      <c r="D29" s="180"/>
    </row>
    <row r="30" spans="1:22" x14ac:dyDescent="0.25">
      <c r="A30" s="179" t="s">
        <v>105</v>
      </c>
      <c r="B30" s="180"/>
      <c r="C30" s="179" t="s">
        <v>106</v>
      </c>
      <c r="D30" s="180"/>
    </row>
    <row r="31" spans="1:22" x14ac:dyDescent="0.25">
      <c r="A31" s="179" t="s">
        <v>107</v>
      </c>
      <c r="B31" s="180"/>
      <c r="C31" s="179" t="s">
        <v>108</v>
      </c>
      <c r="D31" s="180"/>
    </row>
    <row r="32" spans="1:22" x14ac:dyDescent="0.25">
      <c r="A32" s="179" t="s">
        <v>109</v>
      </c>
      <c r="B32" s="180"/>
      <c r="C32" s="179" t="s">
        <v>110</v>
      </c>
      <c r="D32" s="180"/>
    </row>
    <row r="33" spans="1:4" x14ac:dyDescent="0.25">
      <c r="A33" s="179" t="s">
        <v>111</v>
      </c>
      <c r="B33" s="180"/>
      <c r="C33" s="179" t="s">
        <v>112</v>
      </c>
      <c r="D33" s="180"/>
    </row>
    <row r="34" spans="1:4" x14ac:dyDescent="0.25">
      <c r="A34" s="177" t="s">
        <v>113</v>
      </c>
      <c r="B34" s="178"/>
      <c r="C34" s="177" t="s">
        <v>114</v>
      </c>
      <c r="D34" s="178"/>
    </row>
    <row r="35" spans="1:4" x14ac:dyDescent="0.25">
      <c r="A35" s="177" t="s">
        <v>115</v>
      </c>
      <c r="B35" s="178"/>
      <c r="C35" s="177" t="s">
        <v>116</v>
      </c>
      <c r="D35" s="178"/>
    </row>
    <row r="36" spans="1:4" x14ac:dyDescent="0.25">
      <c r="A36" s="177" t="s">
        <v>117</v>
      </c>
      <c r="B36" s="178"/>
      <c r="C36" s="177" t="s">
        <v>118</v>
      </c>
      <c r="D36" s="178"/>
    </row>
    <row r="37" spans="1:4" x14ac:dyDescent="0.25">
      <c r="A37" s="177" t="s">
        <v>119</v>
      </c>
      <c r="B37" s="178"/>
      <c r="C37" s="177" t="s">
        <v>120</v>
      </c>
      <c r="D37" s="178"/>
    </row>
    <row r="38" spans="1:4" x14ac:dyDescent="0.25">
      <c r="A38" s="177" t="s">
        <v>121</v>
      </c>
      <c r="B38" s="178"/>
      <c r="C38" s="177" t="s">
        <v>122</v>
      </c>
      <c r="D38" s="178"/>
    </row>
    <row r="39" spans="1:4" x14ac:dyDescent="0.25">
      <c r="A39" s="177" t="s">
        <v>123</v>
      </c>
      <c r="B39" s="178"/>
      <c r="C39" s="177" t="s">
        <v>124</v>
      </c>
      <c r="D39" s="178"/>
    </row>
    <row r="40" spans="1:4" x14ac:dyDescent="0.25">
      <c r="A40" s="177" t="s">
        <v>125</v>
      </c>
      <c r="B40" s="178"/>
      <c r="C40" s="177" t="s">
        <v>126</v>
      </c>
      <c r="D40" s="178"/>
    </row>
    <row r="41" spans="1:4" x14ac:dyDescent="0.25">
      <c r="A41" s="42"/>
      <c r="B41" s="42"/>
      <c r="C41" s="42"/>
      <c r="D41" s="42"/>
    </row>
    <row r="42" spans="1:4" x14ac:dyDescent="0.25">
      <c r="A42" s="42"/>
      <c r="B42" s="42"/>
      <c r="C42" s="42"/>
      <c r="D42" s="42"/>
    </row>
    <row r="47" spans="1:4" ht="18" x14ac:dyDescent="0.25">
      <c r="A47" s="43"/>
    </row>
    <row r="48" spans="1:4" ht="15.75" x14ac:dyDescent="0.25">
      <c r="A48" s="41"/>
    </row>
    <row r="49" spans="1:1" ht="15.75" x14ac:dyDescent="0.25">
      <c r="A49" s="44"/>
    </row>
  </sheetData>
  <sheetProtection algorithmName="SHA-512" hashValue="IXon59hiOd07eJRW3yQdI+dhrlPe4XzBPAM0ioKLQAHU6po2CFz0OKJ2ci5jSQD8Q5wYwDZVYY1QInNY4j/9SQ==" saltValue="ZjNF3Gq1JSZQJ1jEyM411Q==" spinCount="100000" sheet="1" objects="1" scenarios="1"/>
  <mergeCells count="53">
    <mergeCell ref="A12:U12"/>
    <mergeCell ref="A2:R2"/>
    <mergeCell ref="A8:U8"/>
    <mergeCell ref="A9:U9"/>
    <mergeCell ref="A10:U10"/>
    <mergeCell ref="A11:U11"/>
    <mergeCell ref="A13:U13"/>
    <mergeCell ref="A20:D20"/>
    <mergeCell ref="A21:D21"/>
    <mergeCell ref="A22:B22"/>
    <mergeCell ref="C22:D22"/>
    <mergeCell ref="A14:U14"/>
    <mergeCell ref="A15:U15"/>
    <mergeCell ref="A16:U16"/>
    <mergeCell ref="A17:U17"/>
    <mergeCell ref="A18:U18"/>
    <mergeCell ref="A23:B23"/>
    <mergeCell ref="C23:D23"/>
    <mergeCell ref="A24:B24"/>
    <mergeCell ref="C24:D24"/>
    <mergeCell ref="A25:B25"/>
    <mergeCell ref="C25:D25"/>
    <mergeCell ref="G26:H26"/>
    <mergeCell ref="A27:B27"/>
    <mergeCell ref="C27:D27"/>
    <mergeCell ref="A29:B29"/>
    <mergeCell ref="C29:D29"/>
    <mergeCell ref="A28:B28"/>
    <mergeCell ref="C28:D28"/>
    <mergeCell ref="A26:B26"/>
    <mergeCell ref="C26:D26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9:B39"/>
    <mergeCell ref="C39:D39"/>
    <mergeCell ref="A40:B40"/>
    <mergeCell ref="C40:D40"/>
    <mergeCell ref="A36:B36"/>
    <mergeCell ref="C36:D36"/>
    <mergeCell ref="A37:B37"/>
    <mergeCell ref="C37:D37"/>
    <mergeCell ref="A38:B38"/>
    <mergeCell ref="C38:D38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72"/>
  <sheetViews>
    <sheetView workbookViewId="0"/>
  </sheetViews>
  <sheetFormatPr defaultRowHeight="15" x14ac:dyDescent="0.25"/>
  <cols>
    <col min="2" max="2" width="13.7109375" customWidth="1"/>
    <col min="3" max="4" width="13.5703125" customWidth="1"/>
    <col min="10" max="10" width="10.5703125" customWidth="1"/>
    <col min="11" max="14" width="7.5703125" customWidth="1"/>
    <col min="15" max="15" width="21.7109375" customWidth="1"/>
    <col min="16" max="16" width="14.5703125" customWidth="1"/>
    <col min="19" max="19" width="17.7109375" customWidth="1"/>
  </cols>
  <sheetData>
    <row r="1" spans="1:28" s="28" customFormat="1" x14ac:dyDescent="0.25">
      <c r="A1" s="28" t="s">
        <v>48</v>
      </c>
    </row>
    <row r="2" spans="1:28" s="28" customFormat="1" ht="15" customHeight="1" x14ac:dyDescent="0.25">
      <c r="A2" s="321" t="s">
        <v>49</v>
      </c>
      <c r="B2" s="321" t="s">
        <v>50</v>
      </c>
      <c r="C2" s="320" t="s">
        <v>51</v>
      </c>
      <c r="D2" s="320"/>
      <c r="H2" s="322" t="s">
        <v>52</v>
      </c>
      <c r="I2" s="322"/>
    </row>
    <row r="3" spans="1:28" s="28" customFormat="1" ht="30" x14ac:dyDescent="0.25">
      <c r="A3" s="320"/>
      <c r="B3" s="320"/>
      <c r="C3" s="18" t="s">
        <v>53</v>
      </c>
      <c r="D3" s="18" t="s">
        <v>54</v>
      </c>
    </row>
    <row r="4" spans="1:28" s="19" customFormat="1" x14ac:dyDescent="0.25">
      <c r="A4" s="19">
        <v>2</v>
      </c>
      <c r="B4" s="29" t="s">
        <v>55</v>
      </c>
      <c r="C4" s="19" t="s">
        <v>7</v>
      </c>
      <c r="D4" s="19" t="s">
        <v>39</v>
      </c>
      <c r="E4" s="19">
        <f>A4</f>
        <v>2</v>
      </c>
      <c r="F4" s="19">
        <v>12</v>
      </c>
      <c r="G4" s="19">
        <v>28</v>
      </c>
      <c r="H4" s="30">
        <f t="shared" ref="H4:H11" si="0">F4/A4</f>
        <v>6</v>
      </c>
      <c r="I4" s="30">
        <f t="shared" ref="I4:I11" si="1">G4/A4</f>
        <v>14</v>
      </c>
      <c r="N4" s="17" t="s">
        <v>15</v>
      </c>
    </row>
    <row r="5" spans="1:28" s="19" customFormat="1" x14ac:dyDescent="0.25">
      <c r="A5" s="19">
        <v>3.5</v>
      </c>
      <c r="B5" s="29" t="s">
        <v>56</v>
      </c>
      <c r="C5" s="19" t="s">
        <v>8</v>
      </c>
      <c r="D5" s="19" t="s">
        <v>40</v>
      </c>
      <c r="E5" s="19">
        <f t="shared" ref="E5:E11" si="2">A5</f>
        <v>3.5</v>
      </c>
      <c r="F5" s="19">
        <v>21</v>
      </c>
      <c r="G5" s="19">
        <v>49</v>
      </c>
      <c r="H5" s="30">
        <f t="shared" si="0"/>
        <v>6</v>
      </c>
      <c r="I5" s="30">
        <f t="shared" si="1"/>
        <v>14</v>
      </c>
      <c r="N5" s="17" t="s">
        <v>16</v>
      </c>
    </row>
    <row r="6" spans="1:28" s="19" customFormat="1" x14ac:dyDescent="0.25">
      <c r="A6" s="19">
        <v>7</v>
      </c>
      <c r="B6" s="29" t="s">
        <v>57</v>
      </c>
      <c r="C6" s="19" t="s">
        <v>9</v>
      </c>
      <c r="D6" s="19" t="s">
        <v>41</v>
      </c>
      <c r="E6" s="19">
        <f t="shared" si="2"/>
        <v>7</v>
      </c>
      <c r="F6" s="19">
        <v>42</v>
      </c>
      <c r="G6" s="19">
        <v>98</v>
      </c>
      <c r="H6" s="30">
        <f t="shared" si="0"/>
        <v>6</v>
      </c>
      <c r="I6" s="30">
        <f t="shared" si="1"/>
        <v>14</v>
      </c>
    </row>
    <row r="7" spans="1:28" s="19" customFormat="1" x14ac:dyDescent="0.25">
      <c r="A7" s="19">
        <v>12.5</v>
      </c>
      <c r="B7" s="29" t="s">
        <v>58</v>
      </c>
      <c r="C7" s="19" t="s">
        <v>10</v>
      </c>
      <c r="D7" s="19" t="s">
        <v>42</v>
      </c>
      <c r="E7" s="19">
        <f t="shared" si="2"/>
        <v>12.5</v>
      </c>
      <c r="F7" s="19">
        <v>75</v>
      </c>
      <c r="G7" s="19">
        <v>175</v>
      </c>
      <c r="H7" s="30">
        <f t="shared" si="0"/>
        <v>6</v>
      </c>
      <c r="I7" s="30">
        <f t="shared" si="1"/>
        <v>14</v>
      </c>
    </row>
    <row r="8" spans="1:28" s="19" customFormat="1" x14ac:dyDescent="0.25">
      <c r="A8" s="19">
        <v>25</v>
      </c>
      <c r="B8" s="29" t="s">
        <v>59</v>
      </c>
      <c r="C8" s="19" t="s">
        <v>11</v>
      </c>
      <c r="D8" s="19" t="s">
        <v>43</v>
      </c>
      <c r="E8" s="19">
        <f t="shared" si="2"/>
        <v>25</v>
      </c>
      <c r="F8" s="19">
        <v>150</v>
      </c>
      <c r="G8" s="19">
        <v>350</v>
      </c>
      <c r="H8" s="30">
        <f t="shared" si="0"/>
        <v>6</v>
      </c>
      <c r="I8" s="30">
        <f t="shared" si="1"/>
        <v>14</v>
      </c>
    </row>
    <row r="9" spans="1:28" s="19" customFormat="1" x14ac:dyDescent="0.25">
      <c r="A9" s="19">
        <v>50</v>
      </c>
      <c r="B9" s="29" t="s">
        <v>60</v>
      </c>
      <c r="C9" s="19" t="s">
        <v>12</v>
      </c>
      <c r="D9" s="19" t="s">
        <v>44</v>
      </c>
      <c r="E9" s="19">
        <f t="shared" si="2"/>
        <v>50</v>
      </c>
      <c r="F9" s="19">
        <v>300</v>
      </c>
      <c r="G9" s="19">
        <v>700</v>
      </c>
      <c r="H9" s="30">
        <f t="shared" si="0"/>
        <v>6</v>
      </c>
      <c r="I9" s="30">
        <f t="shared" si="1"/>
        <v>14</v>
      </c>
      <c r="P9" s="19" t="s">
        <v>61</v>
      </c>
    </row>
    <row r="10" spans="1:28" s="19" customFormat="1" x14ac:dyDescent="0.25">
      <c r="A10" s="19">
        <v>80</v>
      </c>
      <c r="B10" s="29" t="s">
        <v>62</v>
      </c>
      <c r="C10" s="19" t="s">
        <v>13</v>
      </c>
      <c r="D10" s="19" t="s">
        <v>45</v>
      </c>
      <c r="E10" s="19">
        <f t="shared" si="2"/>
        <v>80</v>
      </c>
      <c r="F10" s="19">
        <v>480</v>
      </c>
      <c r="G10" s="19">
        <v>1120</v>
      </c>
      <c r="H10" s="30">
        <f t="shared" si="0"/>
        <v>6</v>
      </c>
      <c r="I10" s="30">
        <f t="shared" si="1"/>
        <v>14</v>
      </c>
      <c r="P10" s="19" t="s">
        <v>63</v>
      </c>
    </row>
    <row r="11" spans="1:28" s="19" customFormat="1" x14ac:dyDescent="0.25">
      <c r="A11" s="19">
        <v>115</v>
      </c>
      <c r="B11" s="29" t="s">
        <v>64</v>
      </c>
      <c r="C11" s="19" t="s">
        <v>14</v>
      </c>
      <c r="D11" s="19" t="s">
        <v>46</v>
      </c>
      <c r="E11" s="19">
        <f t="shared" si="2"/>
        <v>115</v>
      </c>
      <c r="F11" s="19">
        <v>690</v>
      </c>
      <c r="G11" s="19">
        <v>1610</v>
      </c>
      <c r="H11" s="30">
        <f t="shared" si="0"/>
        <v>6</v>
      </c>
      <c r="I11" s="30">
        <f t="shared" si="1"/>
        <v>14</v>
      </c>
    </row>
    <row r="13" spans="1:28" x14ac:dyDescent="0.25">
      <c r="C13" s="19" t="s">
        <v>17</v>
      </c>
      <c r="D13" s="19" t="s">
        <v>36</v>
      </c>
    </row>
    <row r="14" spans="1:28" ht="15" customHeight="1" x14ac:dyDescent="0.25">
      <c r="C14" s="19" t="s">
        <v>18</v>
      </c>
      <c r="D14" s="19" t="s">
        <v>37</v>
      </c>
      <c r="J14" s="28" t="s">
        <v>65</v>
      </c>
      <c r="P14" s="320" t="s">
        <v>66</v>
      </c>
      <c r="Q14" s="320" t="s">
        <v>67</v>
      </c>
      <c r="R14" s="320" t="s">
        <v>68</v>
      </c>
      <c r="S14" s="321" t="s">
        <v>30</v>
      </c>
      <c r="T14" s="321" t="s">
        <v>31</v>
      </c>
      <c r="U14" s="321" t="s">
        <v>32</v>
      </c>
      <c r="V14" s="321" t="s">
        <v>33</v>
      </c>
    </row>
    <row r="15" spans="1:28" x14ac:dyDescent="0.25">
      <c r="C15" s="19" t="s">
        <v>19</v>
      </c>
      <c r="D15" s="19" t="s">
        <v>38</v>
      </c>
      <c r="J15" s="28" t="s">
        <v>69</v>
      </c>
      <c r="K15" s="28" t="s">
        <v>70</v>
      </c>
      <c r="L15" s="28" t="s">
        <v>71</v>
      </c>
      <c r="M15" s="28" t="s">
        <v>72</v>
      </c>
      <c r="N15" s="28" t="s">
        <v>73</v>
      </c>
      <c r="O15" s="28" t="s">
        <v>74</v>
      </c>
      <c r="P15" s="320"/>
      <c r="Q15" s="320"/>
      <c r="R15" s="320"/>
      <c r="S15" s="320"/>
      <c r="T15" s="320"/>
      <c r="U15" s="320"/>
      <c r="V15" s="320"/>
      <c r="Y15" s="31">
        <v>8</v>
      </c>
      <c r="Z15" s="31">
        <v>13</v>
      </c>
      <c r="AA15" s="31">
        <v>11</v>
      </c>
      <c r="AB15" s="31">
        <v>17</v>
      </c>
    </row>
    <row r="16" spans="1:28" x14ac:dyDescent="0.25">
      <c r="I16" s="32" t="s">
        <v>75</v>
      </c>
      <c r="N16" s="29" t="s">
        <v>23</v>
      </c>
      <c r="O16" s="33">
        <v>0.9</v>
      </c>
      <c r="P16" s="9" t="s">
        <v>7</v>
      </c>
      <c r="Q16" s="34">
        <f>VLOOKUP($P16,$C$4:$G$11,4,FALSE)/$O16</f>
        <v>13.333333333333332</v>
      </c>
      <c r="R16" s="34">
        <f>VLOOKUP($P16,$C$4:$G$11,5,FALSE)/$O16</f>
        <v>31.111111111111111</v>
      </c>
      <c r="S16" t="str">
        <f>IF(Q16&gt;=800%,"Yes","No")</f>
        <v>Yes</v>
      </c>
      <c r="T16" t="str">
        <f>IF(Q16&gt;=1300%,"Yes","No")</f>
        <v>Yes</v>
      </c>
      <c r="U16" t="str">
        <f t="shared" ref="U16:U72" si="3">IF(Q16&gt;=1100%,"Yes","No")</f>
        <v>Yes</v>
      </c>
      <c r="V16" t="str">
        <f>IF(Q16&gt;=1700%,"Yes","No")</f>
        <v>No</v>
      </c>
      <c r="W16" s="34">
        <f t="shared" ref="W16:W72" si="4">O16/VLOOKUP($P16,$C$4:$G$11,3,FALSE)</f>
        <v>0.45</v>
      </c>
      <c r="Y16">
        <f>$O16*Y$15</f>
        <v>7.2</v>
      </c>
      <c r="Z16">
        <f>$O16*Z$15</f>
        <v>11.700000000000001</v>
      </c>
      <c r="AA16">
        <f>$O16*AA$15</f>
        <v>9.9</v>
      </c>
      <c r="AB16">
        <f>$O16*AB$15</f>
        <v>15.3</v>
      </c>
    </row>
    <row r="17" spans="9:28" x14ac:dyDescent="0.25">
      <c r="M17" s="29" t="s">
        <v>23</v>
      </c>
      <c r="O17" s="33">
        <v>1.1000000000000001</v>
      </c>
      <c r="P17" s="9" t="s">
        <v>7</v>
      </c>
      <c r="Q17" s="34">
        <f t="shared" ref="Q17:Q72" si="5">VLOOKUP($P17,$C$4:$G$11,4,FALSE)/$O17</f>
        <v>10.909090909090908</v>
      </c>
      <c r="R17" s="34">
        <f t="shared" ref="R17:R72" si="6">VLOOKUP($P17,$C$4:$G$11,5,FALSE)/$O17</f>
        <v>25.454545454545453</v>
      </c>
      <c r="S17" t="str">
        <f t="shared" ref="S17:S72" si="7">IF(Q17&gt;=800%,"Yes","No")</f>
        <v>Yes</v>
      </c>
      <c r="T17" t="str">
        <f t="shared" ref="T17:T72" si="8">IF(Q17&gt;=1300%,"Yes","No")</f>
        <v>No</v>
      </c>
      <c r="U17" t="str">
        <f t="shared" si="3"/>
        <v>No</v>
      </c>
      <c r="V17" t="str">
        <f t="shared" ref="V17:V72" si="9">IF(Q17&gt;=1700%,"Yes","No")</f>
        <v>No</v>
      </c>
      <c r="W17" s="34">
        <f t="shared" si="4"/>
        <v>0.55000000000000004</v>
      </c>
      <c r="Y17">
        <f t="shared" ref="Y17:AB48" si="10">$O17*Y$15</f>
        <v>8.8000000000000007</v>
      </c>
      <c r="Z17">
        <f t="shared" si="10"/>
        <v>14.3</v>
      </c>
      <c r="AA17">
        <f t="shared" si="10"/>
        <v>12.100000000000001</v>
      </c>
      <c r="AB17">
        <f t="shared" si="10"/>
        <v>18.700000000000003</v>
      </c>
    </row>
    <row r="18" spans="9:28" x14ac:dyDescent="0.25">
      <c r="N18" s="29" t="s">
        <v>24</v>
      </c>
      <c r="O18" s="33">
        <v>1.3</v>
      </c>
      <c r="P18" s="9" t="s">
        <v>7</v>
      </c>
      <c r="Q18" s="34">
        <f t="shared" si="5"/>
        <v>9.2307692307692299</v>
      </c>
      <c r="R18" s="34">
        <f t="shared" si="6"/>
        <v>21.538461538461537</v>
      </c>
      <c r="S18" t="str">
        <f t="shared" si="7"/>
        <v>Yes</v>
      </c>
      <c r="T18" t="str">
        <f t="shared" si="8"/>
        <v>No</v>
      </c>
      <c r="U18" t="str">
        <f t="shared" si="3"/>
        <v>No</v>
      </c>
      <c r="V18" t="str">
        <f t="shared" si="9"/>
        <v>No</v>
      </c>
      <c r="W18" s="34">
        <f t="shared" si="4"/>
        <v>0.65</v>
      </c>
      <c r="Y18">
        <f t="shared" si="10"/>
        <v>10.4</v>
      </c>
      <c r="Z18">
        <f t="shared" si="10"/>
        <v>16.900000000000002</v>
      </c>
      <c r="AA18">
        <f t="shared" si="10"/>
        <v>14.3</v>
      </c>
      <c r="AB18">
        <f t="shared" si="10"/>
        <v>22.1</v>
      </c>
    </row>
    <row r="19" spans="9:28" x14ac:dyDescent="0.25">
      <c r="M19" s="29" t="s">
        <v>24</v>
      </c>
      <c r="O19" s="33">
        <v>1.6</v>
      </c>
      <c r="P19" s="9" t="s">
        <v>7</v>
      </c>
      <c r="Q19" s="34">
        <f t="shared" si="5"/>
        <v>7.5</v>
      </c>
      <c r="R19" s="34">
        <f t="shared" si="6"/>
        <v>17.5</v>
      </c>
      <c r="S19" t="str">
        <f t="shared" si="7"/>
        <v>No</v>
      </c>
      <c r="T19" t="str">
        <f t="shared" si="8"/>
        <v>No</v>
      </c>
      <c r="U19" t="str">
        <f t="shared" si="3"/>
        <v>No</v>
      </c>
      <c r="V19" t="str">
        <f t="shared" si="9"/>
        <v>No</v>
      </c>
      <c r="W19" s="34">
        <f t="shared" si="4"/>
        <v>0.8</v>
      </c>
      <c r="Y19">
        <f t="shared" si="10"/>
        <v>12.8</v>
      </c>
      <c r="Z19">
        <f t="shared" si="10"/>
        <v>20.8</v>
      </c>
      <c r="AA19">
        <f t="shared" si="10"/>
        <v>17.600000000000001</v>
      </c>
      <c r="AB19">
        <f t="shared" si="10"/>
        <v>27.200000000000003</v>
      </c>
    </row>
    <row r="20" spans="9:28" x14ac:dyDescent="0.25">
      <c r="N20">
        <v>1</v>
      </c>
      <c r="O20" s="33">
        <v>1.7</v>
      </c>
      <c r="P20" s="9" t="s">
        <v>7</v>
      </c>
      <c r="Q20" s="34">
        <f>VLOOKUP($P20,$C$4:$G$11,4,FALSE)/$O20</f>
        <v>7.0588235294117645</v>
      </c>
      <c r="R20" s="34">
        <f>VLOOKUP($P20,$C$4:$G$11,5,FALSE)/$O20</f>
        <v>16.47058823529412</v>
      </c>
      <c r="S20" t="str">
        <f t="shared" si="7"/>
        <v>No</v>
      </c>
      <c r="T20" t="str">
        <f t="shared" si="8"/>
        <v>No</v>
      </c>
      <c r="U20" t="str">
        <f t="shared" si="3"/>
        <v>No</v>
      </c>
      <c r="V20" t="str">
        <f t="shared" si="9"/>
        <v>No</v>
      </c>
      <c r="W20" s="34">
        <f t="shared" si="4"/>
        <v>0.85</v>
      </c>
      <c r="Y20">
        <f t="shared" si="10"/>
        <v>13.6</v>
      </c>
      <c r="Z20">
        <f t="shared" si="10"/>
        <v>22.099999999999998</v>
      </c>
      <c r="AA20">
        <f t="shared" si="10"/>
        <v>18.7</v>
      </c>
      <c r="AB20">
        <f t="shared" si="10"/>
        <v>28.9</v>
      </c>
    </row>
    <row r="21" spans="9:28" x14ac:dyDescent="0.25">
      <c r="M21">
        <v>1</v>
      </c>
      <c r="O21" s="33">
        <v>2.1</v>
      </c>
      <c r="P21" s="10" t="s">
        <v>8</v>
      </c>
      <c r="Q21" s="34">
        <f t="shared" si="5"/>
        <v>10</v>
      </c>
      <c r="R21" s="34">
        <f t="shared" si="6"/>
        <v>23.333333333333332</v>
      </c>
      <c r="S21" t="str">
        <f t="shared" si="7"/>
        <v>Yes</v>
      </c>
      <c r="T21" t="str">
        <f t="shared" si="8"/>
        <v>No</v>
      </c>
      <c r="U21" t="str">
        <f t="shared" si="3"/>
        <v>No</v>
      </c>
      <c r="V21" t="str">
        <f t="shared" si="9"/>
        <v>No</v>
      </c>
      <c r="W21" s="34">
        <f t="shared" si="4"/>
        <v>0.6</v>
      </c>
      <c r="Y21">
        <f t="shared" si="10"/>
        <v>16.8</v>
      </c>
      <c r="Z21">
        <f t="shared" si="10"/>
        <v>27.3</v>
      </c>
      <c r="AA21">
        <f t="shared" si="10"/>
        <v>23.1</v>
      </c>
      <c r="AB21">
        <f t="shared" si="10"/>
        <v>35.700000000000003</v>
      </c>
    </row>
    <row r="22" spans="9:28" x14ac:dyDescent="0.25">
      <c r="L22" s="29" t="s">
        <v>23</v>
      </c>
      <c r="O22" s="33">
        <v>2.2000000000000002</v>
      </c>
      <c r="P22" s="10" t="s">
        <v>8</v>
      </c>
      <c r="Q22" s="34">
        <f t="shared" si="5"/>
        <v>9.545454545454545</v>
      </c>
      <c r="R22" s="34">
        <f t="shared" si="6"/>
        <v>22.27272727272727</v>
      </c>
      <c r="S22" t="str">
        <f t="shared" si="7"/>
        <v>Yes</v>
      </c>
      <c r="T22" t="str">
        <f t="shared" si="8"/>
        <v>No</v>
      </c>
      <c r="U22" t="str">
        <f t="shared" si="3"/>
        <v>No</v>
      </c>
      <c r="V22" t="str">
        <f t="shared" si="9"/>
        <v>No</v>
      </c>
      <c r="W22" s="34">
        <f t="shared" si="4"/>
        <v>0.62857142857142867</v>
      </c>
      <c r="Y22">
        <f t="shared" si="10"/>
        <v>17.600000000000001</v>
      </c>
      <c r="Z22">
        <f t="shared" si="10"/>
        <v>28.6</v>
      </c>
      <c r="AA22">
        <f t="shared" si="10"/>
        <v>24.200000000000003</v>
      </c>
      <c r="AB22">
        <f t="shared" si="10"/>
        <v>37.400000000000006</v>
      </c>
    </row>
    <row r="23" spans="9:28" x14ac:dyDescent="0.25">
      <c r="N23">
        <v>1.5</v>
      </c>
      <c r="O23" s="33">
        <v>2.4</v>
      </c>
      <c r="P23" s="10" t="s">
        <v>8</v>
      </c>
      <c r="Q23" s="34">
        <f t="shared" si="5"/>
        <v>8.75</v>
      </c>
      <c r="R23" s="34">
        <f t="shared" si="6"/>
        <v>20.416666666666668</v>
      </c>
      <c r="S23" t="str">
        <f t="shared" si="7"/>
        <v>Yes</v>
      </c>
      <c r="T23" t="str">
        <f t="shared" si="8"/>
        <v>No</v>
      </c>
      <c r="U23" t="str">
        <f t="shared" si="3"/>
        <v>No</v>
      </c>
      <c r="V23" t="str">
        <f t="shared" si="9"/>
        <v>No</v>
      </c>
      <c r="W23" s="34">
        <f t="shared" si="4"/>
        <v>0.68571428571428572</v>
      </c>
      <c r="Y23">
        <f t="shared" si="10"/>
        <v>19.2</v>
      </c>
      <c r="Z23">
        <f t="shared" si="10"/>
        <v>31.2</v>
      </c>
      <c r="AA23">
        <f t="shared" si="10"/>
        <v>26.4</v>
      </c>
      <c r="AB23">
        <f t="shared" si="10"/>
        <v>40.799999999999997</v>
      </c>
    </row>
    <row r="24" spans="9:28" x14ac:dyDescent="0.25">
      <c r="K24" s="29" t="s">
        <v>23</v>
      </c>
      <c r="O24">
        <v>2.5</v>
      </c>
      <c r="P24" s="10" t="s">
        <v>8</v>
      </c>
      <c r="Q24" s="34">
        <f t="shared" si="5"/>
        <v>8.4</v>
      </c>
      <c r="R24" s="34">
        <f t="shared" si="6"/>
        <v>19.600000000000001</v>
      </c>
      <c r="S24" t="str">
        <f t="shared" si="7"/>
        <v>Yes</v>
      </c>
      <c r="T24" t="str">
        <f t="shared" si="8"/>
        <v>No</v>
      </c>
      <c r="U24" t="str">
        <f t="shared" si="3"/>
        <v>No</v>
      </c>
      <c r="V24" t="str">
        <f t="shared" si="9"/>
        <v>No</v>
      </c>
      <c r="W24" s="34">
        <f t="shared" si="4"/>
        <v>0.7142857142857143</v>
      </c>
      <c r="Y24">
        <f t="shared" si="10"/>
        <v>20</v>
      </c>
      <c r="Z24">
        <f t="shared" si="10"/>
        <v>32.5</v>
      </c>
      <c r="AA24">
        <f t="shared" si="10"/>
        <v>27.5</v>
      </c>
      <c r="AB24">
        <f t="shared" si="10"/>
        <v>42.5</v>
      </c>
    </row>
    <row r="25" spans="9:28" x14ac:dyDescent="0.25">
      <c r="N25">
        <v>2</v>
      </c>
      <c r="O25" s="33">
        <v>2.7</v>
      </c>
      <c r="P25" s="10" t="s">
        <v>8</v>
      </c>
      <c r="Q25" s="34">
        <f t="shared" si="5"/>
        <v>7.7777777777777777</v>
      </c>
      <c r="R25" s="34">
        <f t="shared" si="6"/>
        <v>18.148148148148145</v>
      </c>
      <c r="S25" t="str">
        <f t="shared" si="7"/>
        <v>No</v>
      </c>
      <c r="T25" t="str">
        <f t="shared" si="8"/>
        <v>No</v>
      </c>
      <c r="U25" t="str">
        <f t="shared" si="3"/>
        <v>No</v>
      </c>
      <c r="V25" t="str">
        <f t="shared" si="9"/>
        <v>No</v>
      </c>
      <c r="W25" s="34">
        <f t="shared" si="4"/>
        <v>0.77142857142857146</v>
      </c>
      <c r="Y25">
        <f t="shared" si="10"/>
        <v>21.6</v>
      </c>
      <c r="Z25">
        <f t="shared" si="10"/>
        <v>35.1</v>
      </c>
      <c r="AA25">
        <f t="shared" si="10"/>
        <v>29.700000000000003</v>
      </c>
      <c r="AB25">
        <f t="shared" si="10"/>
        <v>45.900000000000006</v>
      </c>
    </row>
    <row r="26" spans="9:28" x14ac:dyDescent="0.25">
      <c r="I26" s="32" t="s">
        <v>75</v>
      </c>
      <c r="M26">
        <v>1.5</v>
      </c>
      <c r="O26" s="33">
        <v>3</v>
      </c>
      <c r="P26" s="11" t="s">
        <v>9</v>
      </c>
      <c r="Q26" s="34">
        <f t="shared" si="5"/>
        <v>14</v>
      </c>
      <c r="R26" s="34">
        <f t="shared" si="6"/>
        <v>32.666666666666664</v>
      </c>
      <c r="S26" t="str">
        <f t="shared" si="7"/>
        <v>Yes</v>
      </c>
      <c r="T26" t="str">
        <f t="shared" si="8"/>
        <v>Yes</v>
      </c>
      <c r="U26" t="str">
        <f t="shared" si="3"/>
        <v>Yes</v>
      </c>
      <c r="V26" t="str">
        <f t="shared" si="9"/>
        <v>No</v>
      </c>
      <c r="W26" s="34">
        <f t="shared" si="4"/>
        <v>0.42857142857142855</v>
      </c>
      <c r="Y26">
        <f t="shared" si="10"/>
        <v>24</v>
      </c>
      <c r="Z26">
        <f t="shared" si="10"/>
        <v>39</v>
      </c>
      <c r="AA26">
        <f t="shared" si="10"/>
        <v>33</v>
      </c>
      <c r="AB26">
        <f t="shared" si="10"/>
        <v>51</v>
      </c>
    </row>
    <row r="27" spans="9:28" x14ac:dyDescent="0.25">
      <c r="I27" s="32" t="s">
        <v>75</v>
      </c>
      <c r="L27" s="29" t="s">
        <v>24</v>
      </c>
      <c r="O27" s="33">
        <v>3.2</v>
      </c>
      <c r="P27" s="11" t="s">
        <v>9</v>
      </c>
      <c r="Q27" s="34">
        <f t="shared" si="5"/>
        <v>13.125</v>
      </c>
      <c r="R27" s="34">
        <f t="shared" si="6"/>
        <v>30.625</v>
      </c>
      <c r="S27" t="str">
        <f t="shared" si="7"/>
        <v>Yes</v>
      </c>
      <c r="T27" t="str">
        <f t="shared" si="8"/>
        <v>Yes</v>
      </c>
      <c r="U27" t="str">
        <f t="shared" si="3"/>
        <v>Yes</v>
      </c>
      <c r="V27" t="str">
        <f t="shared" si="9"/>
        <v>No</v>
      </c>
      <c r="W27" s="34">
        <f t="shared" si="4"/>
        <v>0.45714285714285718</v>
      </c>
      <c r="Y27">
        <f t="shared" si="10"/>
        <v>25.6</v>
      </c>
      <c r="Z27">
        <f t="shared" si="10"/>
        <v>41.6</v>
      </c>
      <c r="AA27">
        <f t="shared" si="10"/>
        <v>35.200000000000003</v>
      </c>
      <c r="AB27">
        <f t="shared" si="10"/>
        <v>54.400000000000006</v>
      </c>
    </row>
    <row r="28" spans="9:28" x14ac:dyDescent="0.25">
      <c r="M28">
        <v>2</v>
      </c>
      <c r="O28" s="33">
        <v>3.4</v>
      </c>
      <c r="P28" s="11" t="s">
        <v>9</v>
      </c>
      <c r="Q28" s="34">
        <f t="shared" si="5"/>
        <v>12.352941176470589</v>
      </c>
      <c r="R28" s="34">
        <f t="shared" si="6"/>
        <v>28.823529411764707</v>
      </c>
      <c r="S28" t="str">
        <f t="shared" si="7"/>
        <v>Yes</v>
      </c>
      <c r="T28" t="str">
        <f t="shared" si="8"/>
        <v>No</v>
      </c>
      <c r="U28" t="str">
        <f t="shared" si="3"/>
        <v>Yes</v>
      </c>
      <c r="V28" t="str">
        <f t="shared" si="9"/>
        <v>No</v>
      </c>
      <c r="W28" s="34">
        <f t="shared" si="4"/>
        <v>0.48571428571428571</v>
      </c>
      <c r="Y28">
        <f t="shared" si="10"/>
        <v>27.2</v>
      </c>
      <c r="Z28">
        <f t="shared" si="10"/>
        <v>44.199999999999996</v>
      </c>
      <c r="AA28">
        <f t="shared" si="10"/>
        <v>37.4</v>
      </c>
      <c r="AB28">
        <f t="shared" si="10"/>
        <v>57.8</v>
      </c>
    </row>
    <row r="29" spans="9:28" x14ac:dyDescent="0.25">
      <c r="K29" s="29" t="s">
        <v>24</v>
      </c>
      <c r="O29">
        <v>3.7</v>
      </c>
      <c r="P29" s="11" t="s">
        <v>9</v>
      </c>
      <c r="Q29" s="34">
        <f t="shared" si="5"/>
        <v>11.351351351351351</v>
      </c>
      <c r="R29" s="34">
        <f t="shared" si="6"/>
        <v>26.486486486486484</v>
      </c>
      <c r="S29" t="str">
        <f t="shared" si="7"/>
        <v>Yes</v>
      </c>
      <c r="T29" t="str">
        <f t="shared" si="8"/>
        <v>No</v>
      </c>
      <c r="U29" t="str">
        <f t="shared" si="3"/>
        <v>Yes</v>
      </c>
      <c r="V29" t="str">
        <f t="shared" si="9"/>
        <v>No</v>
      </c>
      <c r="W29" s="34">
        <f t="shared" si="4"/>
        <v>0.52857142857142858</v>
      </c>
      <c r="Y29">
        <f t="shared" si="10"/>
        <v>29.6</v>
      </c>
      <c r="Z29">
        <f t="shared" si="10"/>
        <v>48.1</v>
      </c>
      <c r="AA29">
        <f t="shared" si="10"/>
        <v>40.700000000000003</v>
      </c>
      <c r="AB29">
        <f t="shared" si="10"/>
        <v>62.900000000000006</v>
      </c>
    </row>
    <row r="30" spans="9:28" x14ac:dyDescent="0.25">
      <c r="N30">
        <v>3</v>
      </c>
      <c r="O30" s="33">
        <v>3.9</v>
      </c>
      <c r="P30" s="11" t="s">
        <v>9</v>
      </c>
      <c r="Q30" s="34">
        <f t="shared" si="5"/>
        <v>10.76923076923077</v>
      </c>
      <c r="R30" s="34">
        <f t="shared" si="6"/>
        <v>25.128205128205128</v>
      </c>
      <c r="S30" t="str">
        <f t="shared" si="7"/>
        <v>Yes</v>
      </c>
      <c r="T30" t="str">
        <f t="shared" si="8"/>
        <v>No</v>
      </c>
      <c r="U30" t="str">
        <f t="shared" si="3"/>
        <v>No</v>
      </c>
      <c r="V30" t="str">
        <f t="shared" si="9"/>
        <v>No</v>
      </c>
      <c r="W30" s="34">
        <f t="shared" si="4"/>
        <v>0.55714285714285716</v>
      </c>
      <c r="Y30">
        <f t="shared" si="10"/>
        <v>31.2</v>
      </c>
      <c r="Z30">
        <f t="shared" si="10"/>
        <v>50.699999999999996</v>
      </c>
      <c r="AA30">
        <f t="shared" si="10"/>
        <v>42.9</v>
      </c>
      <c r="AB30">
        <f t="shared" si="10"/>
        <v>66.3</v>
      </c>
    </row>
    <row r="31" spans="9:28" x14ac:dyDescent="0.25">
      <c r="L31">
        <v>1</v>
      </c>
      <c r="O31" s="33">
        <v>4.2</v>
      </c>
      <c r="P31" s="11" t="s">
        <v>9</v>
      </c>
      <c r="Q31" s="34">
        <f t="shared" si="5"/>
        <v>10</v>
      </c>
      <c r="R31" s="34">
        <f t="shared" si="6"/>
        <v>23.333333333333332</v>
      </c>
      <c r="S31" t="str">
        <f t="shared" si="7"/>
        <v>Yes</v>
      </c>
      <c r="T31" t="str">
        <f t="shared" si="8"/>
        <v>No</v>
      </c>
      <c r="U31" t="str">
        <f t="shared" si="3"/>
        <v>No</v>
      </c>
      <c r="V31" t="str">
        <f t="shared" si="9"/>
        <v>No</v>
      </c>
      <c r="W31" s="34">
        <f t="shared" si="4"/>
        <v>0.6</v>
      </c>
      <c r="Y31">
        <f t="shared" si="10"/>
        <v>33.6</v>
      </c>
      <c r="Z31">
        <f t="shared" si="10"/>
        <v>54.6</v>
      </c>
      <c r="AA31">
        <f t="shared" si="10"/>
        <v>46.2</v>
      </c>
      <c r="AB31">
        <f t="shared" si="10"/>
        <v>71.400000000000006</v>
      </c>
    </row>
    <row r="32" spans="9:28" x14ac:dyDescent="0.25">
      <c r="K32">
        <v>1</v>
      </c>
      <c r="O32">
        <v>4.8</v>
      </c>
      <c r="P32" s="11" t="s">
        <v>9</v>
      </c>
      <c r="Q32" s="34">
        <f t="shared" si="5"/>
        <v>8.75</v>
      </c>
      <c r="R32" s="34">
        <f t="shared" si="6"/>
        <v>20.416666666666668</v>
      </c>
      <c r="S32" t="str">
        <f t="shared" si="7"/>
        <v>Yes</v>
      </c>
      <c r="T32" t="str">
        <f t="shared" si="8"/>
        <v>No</v>
      </c>
      <c r="U32" t="str">
        <f t="shared" si="3"/>
        <v>No</v>
      </c>
      <c r="V32" t="str">
        <f t="shared" si="9"/>
        <v>No</v>
      </c>
      <c r="W32" s="34">
        <f t="shared" si="4"/>
        <v>0.68571428571428572</v>
      </c>
      <c r="Y32">
        <f t="shared" si="10"/>
        <v>38.4</v>
      </c>
      <c r="Z32">
        <f t="shared" si="10"/>
        <v>62.4</v>
      </c>
      <c r="AA32">
        <f t="shared" si="10"/>
        <v>52.8</v>
      </c>
      <c r="AB32">
        <f t="shared" si="10"/>
        <v>81.599999999999994</v>
      </c>
    </row>
    <row r="33" spans="11:28" x14ac:dyDescent="0.25">
      <c r="M33">
        <v>3</v>
      </c>
      <c r="O33" s="33">
        <v>4.8</v>
      </c>
      <c r="P33" s="11" t="s">
        <v>9</v>
      </c>
      <c r="Q33" s="34">
        <f t="shared" si="5"/>
        <v>8.75</v>
      </c>
      <c r="R33" s="34">
        <f t="shared" si="6"/>
        <v>20.416666666666668</v>
      </c>
      <c r="S33" t="str">
        <f t="shared" si="7"/>
        <v>Yes</v>
      </c>
      <c r="T33" t="str">
        <f t="shared" si="8"/>
        <v>No</v>
      </c>
      <c r="U33" t="str">
        <f t="shared" si="3"/>
        <v>No</v>
      </c>
      <c r="V33" t="str">
        <f t="shared" si="9"/>
        <v>No</v>
      </c>
      <c r="W33" s="34">
        <f t="shared" si="4"/>
        <v>0.68571428571428572</v>
      </c>
      <c r="Y33">
        <f t="shared" si="10"/>
        <v>38.4</v>
      </c>
      <c r="Z33">
        <f t="shared" si="10"/>
        <v>62.4</v>
      </c>
      <c r="AA33">
        <f t="shared" si="10"/>
        <v>52.8</v>
      </c>
      <c r="AB33">
        <f t="shared" si="10"/>
        <v>81.599999999999994</v>
      </c>
    </row>
    <row r="34" spans="11:28" x14ac:dyDescent="0.25">
      <c r="L34">
        <v>1.5</v>
      </c>
      <c r="O34" s="33">
        <v>6</v>
      </c>
      <c r="P34" s="11" t="s">
        <v>9</v>
      </c>
      <c r="Q34" s="34">
        <f t="shared" si="5"/>
        <v>7</v>
      </c>
      <c r="R34" s="34">
        <f t="shared" si="6"/>
        <v>16.333333333333332</v>
      </c>
      <c r="S34" t="str">
        <f t="shared" si="7"/>
        <v>No</v>
      </c>
      <c r="T34" t="str">
        <f t="shared" si="8"/>
        <v>No</v>
      </c>
      <c r="U34" t="str">
        <f t="shared" si="3"/>
        <v>No</v>
      </c>
      <c r="V34" t="str">
        <f t="shared" si="9"/>
        <v>No</v>
      </c>
      <c r="W34" s="34">
        <f t="shared" si="4"/>
        <v>0.8571428571428571</v>
      </c>
      <c r="Y34">
        <f t="shared" si="10"/>
        <v>48</v>
      </c>
      <c r="Z34">
        <f t="shared" si="10"/>
        <v>78</v>
      </c>
      <c r="AA34">
        <f t="shared" si="10"/>
        <v>66</v>
      </c>
      <c r="AB34">
        <f t="shared" si="10"/>
        <v>102</v>
      </c>
    </row>
    <row r="35" spans="11:28" x14ac:dyDescent="0.25">
      <c r="N35">
        <v>5</v>
      </c>
      <c r="O35" s="33">
        <v>6.1</v>
      </c>
      <c r="P35" s="11" t="s">
        <v>9</v>
      </c>
      <c r="Q35" s="34">
        <f t="shared" si="5"/>
        <v>6.8852459016393448</v>
      </c>
      <c r="R35" s="34">
        <f t="shared" si="6"/>
        <v>16.065573770491802</v>
      </c>
      <c r="S35" t="str">
        <f t="shared" si="7"/>
        <v>No</v>
      </c>
      <c r="T35" t="str">
        <f t="shared" si="8"/>
        <v>No</v>
      </c>
      <c r="U35" t="str">
        <f t="shared" si="3"/>
        <v>No</v>
      </c>
      <c r="V35" t="str">
        <f t="shared" si="9"/>
        <v>No</v>
      </c>
      <c r="W35" s="34">
        <f t="shared" si="4"/>
        <v>0.87142857142857133</v>
      </c>
      <c r="Y35">
        <f t="shared" si="10"/>
        <v>48.8</v>
      </c>
      <c r="Z35">
        <f t="shared" si="10"/>
        <v>79.3</v>
      </c>
      <c r="AA35">
        <f t="shared" si="10"/>
        <v>67.099999999999994</v>
      </c>
      <c r="AB35">
        <f t="shared" si="10"/>
        <v>103.69999999999999</v>
      </c>
    </row>
    <row r="36" spans="11:28" x14ac:dyDescent="0.25">
      <c r="L36">
        <v>2</v>
      </c>
      <c r="O36" s="33">
        <v>6.8</v>
      </c>
      <c r="P36" s="11" t="s">
        <v>9</v>
      </c>
      <c r="Q36" s="34">
        <f t="shared" si="5"/>
        <v>6.1764705882352944</v>
      </c>
      <c r="R36" s="34">
        <f t="shared" si="6"/>
        <v>14.411764705882353</v>
      </c>
      <c r="S36" t="str">
        <f t="shared" si="7"/>
        <v>No</v>
      </c>
      <c r="T36" t="str">
        <f t="shared" si="8"/>
        <v>No</v>
      </c>
      <c r="U36" t="str">
        <f t="shared" si="3"/>
        <v>No</v>
      </c>
      <c r="V36" t="str">
        <f t="shared" si="9"/>
        <v>No</v>
      </c>
      <c r="W36" s="34">
        <f t="shared" si="4"/>
        <v>0.97142857142857142</v>
      </c>
      <c r="Y36">
        <f t="shared" si="10"/>
        <v>54.4</v>
      </c>
      <c r="Z36">
        <f t="shared" si="10"/>
        <v>88.399999999999991</v>
      </c>
      <c r="AA36">
        <f t="shared" si="10"/>
        <v>74.8</v>
      </c>
      <c r="AB36">
        <f t="shared" si="10"/>
        <v>115.6</v>
      </c>
    </row>
    <row r="37" spans="11:28" x14ac:dyDescent="0.25">
      <c r="K37">
        <v>1.5</v>
      </c>
      <c r="O37">
        <v>6.9</v>
      </c>
      <c r="P37" s="11" t="s">
        <v>9</v>
      </c>
      <c r="Q37" s="34">
        <f t="shared" si="5"/>
        <v>6.0869565217391299</v>
      </c>
      <c r="R37" s="34">
        <f t="shared" si="6"/>
        <v>14.202898550724637</v>
      </c>
      <c r="S37" t="str">
        <f t="shared" si="7"/>
        <v>No</v>
      </c>
      <c r="T37" t="str">
        <f t="shared" si="8"/>
        <v>No</v>
      </c>
      <c r="U37" t="str">
        <f t="shared" si="3"/>
        <v>No</v>
      </c>
      <c r="V37" t="str">
        <f t="shared" si="9"/>
        <v>No</v>
      </c>
      <c r="W37" s="34">
        <f t="shared" si="4"/>
        <v>0.98571428571428577</v>
      </c>
      <c r="Y37">
        <f t="shared" si="10"/>
        <v>55.2</v>
      </c>
      <c r="Z37">
        <f t="shared" si="10"/>
        <v>89.7</v>
      </c>
      <c r="AA37">
        <f t="shared" si="10"/>
        <v>75.900000000000006</v>
      </c>
      <c r="AB37">
        <f t="shared" si="10"/>
        <v>117.30000000000001</v>
      </c>
    </row>
    <row r="38" spans="11:28" x14ac:dyDescent="0.25">
      <c r="M38">
        <v>5</v>
      </c>
      <c r="O38" s="33">
        <v>7.6</v>
      </c>
      <c r="P38" s="12" t="s">
        <v>10</v>
      </c>
      <c r="Q38" s="34">
        <f t="shared" si="5"/>
        <v>9.8684210526315788</v>
      </c>
      <c r="R38" s="34">
        <f t="shared" si="6"/>
        <v>23.026315789473685</v>
      </c>
      <c r="S38" t="str">
        <f t="shared" si="7"/>
        <v>Yes</v>
      </c>
      <c r="T38" t="str">
        <f t="shared" si="8"/>
        <v>No</v>
      </c>
      <c r="U38" t="str">
        <f t="shared" si="3"/>
        <v>No</v>
      </c>
      <c r="V38" t="str">
        <f t="shared" si="9"/>
        <v>No</v>
      </c>
      <c r="W38" s="34">
        <f t="shared" si="4"/>
        <v>0.60799999999999998</v>
      </c>
      <c r="Y38">
        <f t="shared" si="10"/>
        <v>60.8</v>
      </c>
      <c r="Z38">
        <f t="shared" si="10"/>
        <v>98.8</v>
      </c>
      <c r="AA38">
        <f t="shared" si="10"/>
        <v>83.6</v>
      </c>
      <c r="AB38">
        <f t="shared" si="10"/>
        <v>129.19999999999999</v>
      </c>
    </row>
    <row r="39" spans="11:28" x14ac:dyDescent="0.25">
      <c r="K39">
        <v>2</v>
      </c>
      <c r="O39">
        <v>7.8</v>
      </c>
      <c r="P39" s="12" t="s">
        <v>10</v>
      </c>
      <c r="Q39" s="34">
        <f t="shared" si="5"/>
        <v>9.615384615384615</v>
      </c>
      <c r="R39" s="34">
        <f t="shared" si="6"/>
        <v>22.435897435897438</v>
      </c>
      <c r="S39" t="str">
        <f t="shared" si="7"/>
        <v>Yes</v>
      </c>
      <c r="T39" t="str">
        <f t="shared" si="8"/>
        <v>No</v>
      </c>
      <c r="U39" t="str">
        <f t="shared" si="3"/>
        <v>No</v>
      </c>
      <c r="V39" t="str">
        <f t="shared" si="9"/>
        <v>No</v>
      </c>
      <c r="W39" s="34">
        <f t="shared" si="4"/>
        <v>0.624</v>
      </c>
      <c r="Y39">
        <f t="shared" si="10"/>
        <v>62.4</v>
      </c>
      <c r="Z39">
        <f t="shared" si="10"/>
        <v>101.39999999999999</v>
      </c>
      <c r="AA39">
        <f t="shared" si="10"/>
        <v>85.8</v>
      </c>
      <c r="AB39">
        <f t="shared" si="10"/>
        <v>132.6</v>
      </c>
    </row>
    <row r="40" spans="11:28" x14ac:dyDescent="0.25">
      <c r="N40">
        <v>7.5</v>
      </c>
      <c r="O40" s="33">
        <v>9</v>
      </c>
      <c r="P40" s="12" t="s">
        <v>10</v>
      </c>
      <c r="Q40" s="34">
        <f t="shared" si="5"/>
        <v>8.3333333333333339</v>
      </c>
      <c r="R40" s="34">
        <f t="shared" si="6"/>
        <v>19.444444444444443</v>
      </c>
      <c r="S40" t="str">
        <f t="shared" si="7"/>
        <v>Yes</v>
      </c>
      <c r="T40" t="str">
        <f t="shared" si="8"/>
        <v>No</v>
      </c>
      <c r="U40" t="str">
        <f t="shared" si="3"/>
        <v>No</v>
      </c>
      <c r="V40" t="str">
        <f t="shared" si="9"/>
        <v>No</v>
      </c>
      <c r="W40" s="34">
        <f t="shared" si="4"/>
        <v>0.72</v>
      </c>
      <c r="Y40">
        <f t="shared" si="10"/>
        <v>72</v>
      </c>
      <c r="Z40">
        <f t="shared" si="10"/>
        <v>117</v>
      </c>
      <c r="AA40">
        <f t="shared" si="10"/>
        <v>99</v>
      </c>
      <c r="AB40">
        <f t="shared" si="10"/>
        <v>153</v>
      </c>
    </row>
    <row r="41" spans="11:28" x14ac:dyDescent="0.25">
      <c r="L41">
        <v>3</v>
      </c>
      <c r="O41" s="33">
        <v>9.6</v>
      </c>
      <c r="P41" s="12" t="s">
        <v>10</v>
      </c>
      <c r="Q41" s="34">
        <f t="shared" si="5"/>
        <v>7.8125</v>
      </c>
      <c r="R41" s="34">
        <f t="shared" si="6"/>
        <v>18.229166666666668</v>
      </c>
      <c r="S41" t="str">
        <f t="shared" si="7"/>
        <v>No</v>
      </c>
      <c r="T41" t="str">
        <f t="shared" si="8"/>
        <v>No</v>
      </c>
      <c r="U41" t="str">
        <f t="shared" si="3"/>
        <v>No</v>
      </c>
      <c r="V41" t="str">
        <f t="shared" si="9"/>
        <v>No</v>
      </c>
      <c r="W41" s="34">
        <f t="shared" si="4"/>
        <v>0.76800000000000002</v>
      </c>
      <c r="Y41">
        <f t="shared" si="10"/>
        <v>76.8</v>
      </c>
      <c r="Z41">
        <f t="shared" si="10"/>
        <v>124.8</v>
      </c>
      <c r="AA41">
        <f t="shared" si="10"/>
        <v>105.6</v>
      </c>
      <c r="AB41">
        <f t="shared" si="10"/>
        <v>163.19999999999999</v>
      </c>
    </row>
    <row r="42" spans="11:28" x14ac:dyDescent="0.25">
      <c r="K42">
        <v>3</v>
      </c>
      <c r="O42" s="33">
        <v>11</v>
      </c>
      <c r="P42" s="12" t="s">
        <v>10</v>
      </c>
      <c r="Q42" s="34">
        <f t="shared" si="5"/>
        <v>6.8181818181818183</v>
      </c>
      <c r="R42" s="34">
        <f t="shared" si="6"/>
        <v>15.909090909090908</v>
      </c>
      <c r="S42" t="str">
        <f t="shared" si="7"/>
        <v>No</v>
      </c>
      <c r="T42" t="str">
        <f t="shared" si="8"/>
        <v>No</v>
      </c>
      <c r="U42" t="str">
        <f t="shared" si="3"/>
        <v>No</v>
      </c>
      <c r="V42" t="str">
        <f t="shared" si="9"/>
        <v>No</v>
      </c>
      <c r="W42" s="34">
        <f t="shared" si="4"/>
        <v>0.88</v>
      </c>
      <c r="Y42">
        <f t="shared" si="10"/>
        <v>88</v>
      </c>
      <c r="Z42">
        <f t="shared" si="10"/>
        <v>143</v>
      </c>
      <c r="AA42">
        <f t="shared" si="10"/>
        <v>121</v>
      </c>
      <c r="AB42">
        <f t="shared" si="10"/>
        <v>187</v>
      </c>
    </row>
    <row r="43" spans="11:28" x14ac:dyDescent="0.25">
      <c r="M43">
        <v>7.5</v>
      </c>
      <c r="N43">
        <v>10</v>
      </c>
      <c r="O43" s="35">
        <v>11</v>
      </c>
      <c r="P43" s="12" t="s">
        <v>10</v>
      </c>
      <c r="Q43" s="34">
        <f t="shared" si="5"/>
        <v>6.8181818181818183</v>
      </c>
      <c r="R43" s="34">
        <f t="shared" si="6"/>
        <v>15.909090909090908</v>
      </c>
      <c r="S43" t="str">
        <f t="shared" si="7"/>
        <v>No</v>
      </c>
      <c r="T43" t="str">
        <f t="shared" si="8"/>
        <v>No</v>
      </c>
      <c r="U43" t="str">
        <f t="shared" si="3"/>
        <v>No</v>
      </c>
      <c r="V43" t="str">
        <f t="shared" si="9"/>
        <v>No</v>
      </c>
      <c r="W43" s="34">
        <f t="shared" si="4"/>
        <v>0.88</v>
      </c>
      <c r="Y43">
        <f t="shared" si="10"/>
        <v>88</v>
      </c>
      <c r="Z43">
        <f t="shared" si="10"/>
        <v>143</v>
      </c>
      <c r="AA43">
        <f t="shared" si="10"/>
        <v>121</v>
      </c>
      <c r="AB43">
        <f t="shared" si="10"/>
        <v>187</v>
      </c>
    </row>
    <row r="44" spans="11:28" x14ac:dyDescent="0.25">
      <c r="M44">
        <v>10</v>
      </c>
      <c r="O44" s="35">
        <v>14</v>
      </c>
      <c r="P44" s="13" t="s">
        <v>11</v>
      </c>
      <c r="Q44" s="34">
        <f t="shared" si="5"/>
        <v>10.714285714285714</v>
      </c>
      <c r="R44" s="34">
        <f t="shared" si="6"/>
        <v>25</v>
      </c>
      <c r="S44" t="str">
        <f t="shared" si="7"/>
        <v>Yes</v>
      </c>
      <c r="T44" t="str">
        <f t="shared" si="8"/>
        <v>No</v>
      </c>
      <c r="U44" t="str">
        <f t="shared" si="3"/>
        <v>No</v>
      </c>
      <c r="V44" t="str">
        <f t="shared" si="9"/>
        <v>No</v>
      </c>
      <c r="W44" s="34">
        <f t="shared" si="4"/>
        <v>0.56000000000000005</v>
      </c>
      <c r="Y44">
        <f t="shared" si="10"/>
        <v>112</v>
      </c>
      <c r="Z44">
        <f t="shared" si="10"/>
        <v>182</v>
      </c>
      <c r="AA44">
        <f t="shared" si="10"/>
        <v>154</v>
      </c>
      <c r="AB44">
        <f t="shared" si="10"/>
        <v>238</v>
      </c>
    </row>
    <row r="45" spans="11:28" x14ac:dyDescent="0.25">
      <c r="L45">
        <v>5</v>
      </c>
      <c r="O45" s="33">
        <v>15.2</v>
      </c>
      <c r="P45" s="13" t="s">
        <v>11</v>
      </c>
      <c r="Q45" s="34">
        <f t="shared" si="5"/>
        <v>9.8684210526315788</v>
      </c>
      <c r="R45" s="34">
        <f t="shared" si="6"/>
        <v>23.026315789473685</v>
      </c>
      <c r="S45" t="str">
        <f t="shared" si="7"/>
        <v>Yes</v>
      </c>
      <c r="T45" t="str">
        <f t="shared" si="8"/>
        <v>No</v>
      </c>
      <c r="U45" t="str">
        <f t="shared" si="3"/>
        <v>No</v>
      </c>
      <c r="V45" t="str">
        <f t="shared" si="9"/>
        <v>No</v>
      </c>
      <c r="W45" s="34">
        <f t="shared" si="4"/>
        <v>0.60799999999999998</v>
      </c>
      <c r="Y45">
        <f t="shared" si="10"/>
        <v>121.6</v>
      </c>
      <c r="Z45">
        <f t="shared" si="10"/>
        <v>197.6</v>
      </c>
      <c r="AA45">
        <f t="shared" si="10"/>
        <v>167.2</v>
      </c>
      <c r="AB45">
        <f t="shared" si="10"/>
        <v>258.39999999999998</v>
      </c>
    </row>
    <row r="46" spans="11:28" x14ac:dyDescent="0.25">
      <c r="N46">
        <v>15</v>
      </c>
      <c r="O46" s="35">
        <v>17</v>
      </c>
      <c r="P46" s="13" t="s">
        <v>11</v>
      </c>
      <c r="Q46" s="34">
        <f t="shared" si="5"/>
        <v>8.8235294117647065</v>
      </c>
      <c r="R46" s="34">
        <f t="shared" si="6"/>
        <v>20.588235294117649</v>
      </c>
      <c r="S46" t="str">
        <f t="shared" si="7"/>
        <v>Yes</v>
      </c>
      <c r="T46" t="str">
        <f t="shared" si="8"/>
        <v>No</v>
      </c>
      <c r="U46" t="str">
        <f t="shared" si="3"/>
        <v>No</v>
      </c>
      <c r="V46" t="str">
        <f t="shared" si="9"/>
        <v>No</v>
      </c>
      <c r="W46" s="34">
        <f t="shared" si="4"/>
        <v>0.68</v>
      </c>
      <c r="Y46">
        <f t="shared" si="10"/>
        <v>136</v>
      </c>
      <c r="Z46">
        <f t="shared" si="10"/>
        <v>221</v>
      </c>
      <c r="AA46">
        <f t="shared" si="10"/>
        <v>187</v>
      </c>
      <c r="AB46">
        <f t="shared" si="10"/>
        <v>289</v>
      </c>
    </row>
    <row r="47" spans="11:28" x14ac:dyDescent="0.25">
      <c r="K47">
        <v>5</v>
      </c>
      <c r="O47" s="33">
        <v>17.5</v>
      </c>
      <c r="P47" s="13" t="s">
        <v>11</v>
      </c>
      <c r="Q47" s="34">
        <f t="shared" si="5"/>
        <v>8.5714285714285712</v>
      </c>
      <c r="R47" s="34">
        <f t="shared" si="6"/>
        <v>20</v>
      </c>
      <c r="S47" t="str">
        <f t="shared" si="7"/>
        <v>Yes</v>
      </c>
      <c r="T47" t="str">
        <f t="shared" si="8"/>
        <v>No</v>
      </c>
      <c r="U47" t="str">
        <f t="shared" si="3"/>
        <v>No</v>
      </c>
      <c r="V47" t="str">
        <f t="shared" si="9"/>
        <v>No</v>
      </c>
      <c r="W47" s="34">
        <f t="shared" si="4"/>
        <v>0.7</v>
      </c>
      <c r="Y47">
        <f t="shared" si="10"/>
        <v>140</v>
      </c>
      <c r="Z47">
        <f t="shared" si="10"/>
        <v>227.5</v>
      </c>
      <c r="AA47">
        <f t="shared" si="10"/>
        <v>192.5</v>
      </c>
      <c r="AB47">
        <f t="shared" si="10"/>
        <v>297.5</v>
      </c>
    </row>
    <row r="48" spans="11:28" x14ac:dyDescent="0.25">
      <c r="M48">
        <v>15</v>
      </c>
      <c r="O48" s="35">
        <v>21</v>
      </c>
      <c r="P48" s="13" t="s">
        <v>11</v>
      </c>
      <c r="Q48" s="34">
        <f t="shared" si="5"/>
        <v>7.1428571428571432</v>
      </c>
      <c r="R48" s="34">
        <f t="shared" si="6"/>
        <v>16.666666666666668</v>
      </c>
      <c r="S48" t="str">
        <f t="shared" si="7"/>
        <v>No</v>
      </c>
      <c r="T48" t="str">
        <f t="shared" si="8"/>
        <v>No</v>
      </c>
      <c r="U48" t="str">
        <f t="shared" si="3"/>
        <v>No</v>
      </c>
      <c r="V48" t="str">
        <f t="shared" si="9"/>
        <v>No</v>
      </c>
      <c r="W48" s="34">
        <f t="shared" si="4"/>
        <v>0.84</v>
      </c>
      <c r="Y48">
        <f t="shared" si="10"/>
        <v>168</v>
      </c>
      <c r="Z48">
        <f t="shared" si="10"/>
        <v>273</v>
      </c>
      <c r="AA48">
        <f t="shared" si="10"/>
        <v>231</v>
      </c>
      <c r="AB48">
        <f t="shared" si="10"/>
        <v>357</v>
      </c>
    </row>
    <row r="49" spans="7:28" x14ac:dyDescent="0.25">
      <c r="L49">
        <v>7.5</v>
      </c>
      <c r="N49">
        <v>20</v>
      </c>
      <c r="O49" s="35">
        <v>22</v>
      </c>
      <c r="P49" s="13" t="s">
        <v>11</v>
      </c>
      <c r="Q49" s="34">
        <f t="shared" si="5"/>
        <v>6.8181818181818183</v>
      </c>
      <c r="R49" s="34">
        <f t="shared" si="6"/>
        <v>15.909090909090908</v>
      </c>
      <c r="S49" t="str">
        <f t="shared" si="7"/>
        <v>No</v>
      </c>
      <c r="T49" t="str">
        <f t="shared" si="8"/>
        <v>No</v>
      </c>
      <c r="U49" t="str">
        <f t="shared" si="3"/>
        <v>No</v>
      </c>
      <c r="V49" t="str">
        <f t="shared" si="9"/>
        <v>No</v>
      </c>
      <c r="W49" s="34">
        <f t="shared" si="4"/>
        <v>0.88</v>
      </c>
      <c r="Y49">
        <f t="shared" ref="Y49:AB72" si="11">$O49*Y$15</f>
        <v>176</v>
      </c>
      <c r="Z49">
        <f t="shared" si="11"/>
        <v>286</v>
      </c>
      <c r="AA49">
        <f t="shared" si="11"/>
        <v>242</v>
      </c>
      <c r="AB49">
        <f t="shared" si="11"/>
        <v>374</v>
      </c>
    </row>
    <row r="50" spans="7:28" x14ac:dyDescent="0.25">
      <c r="K50">
        <v>7.5</v>
      </c>
      <c r="O50" s="33">
        <v>25.3</v>
      </c>
      <c r="P50" s="14" t="s">
        <v>12</v>
      </c>
      <c r="Q50" s="34">
        <f t="shared" si="5"/>
        <v>11.857707509881422</v>
      </c>
      <c r="R50" s="34">
        <f t="shared" si="6"/>
        <v>27.66798418972332</v>
      </c>
      <c r="S50" t="str">
        <f t="shared" si="7"/>
        <v>Yes</v>
      </c>
      <c r="T50" t="str">
        <f t="shared" si="8"/>
        <v>No</v>
      </c>
      <c r="U50" t="str">
        <f t="shared" si="3"/>
        <v>Yes</v>
      </c>
      <c r="V50" t="str">
        <f t="shared" si="9"/>
        <v>No</v>
      </c>
      <c r="W50" s="34">
        <f t="shared" si="4"/>
        <v>0.50600000000000001</v>
      </c>
      <c r="Y50">
        <f t="shared" si="11"/>
        <v>202.4</v>
      </c>
      <c r="Z50">
        <f t="shared" si="11"/>
        <v>328.90000000000003</v>
      </c>
      <c r="AA50">
        <f t="shared" si="11"/>
        <v>278.3</v>
      </c>
      <c r="AB50">
        <f t="shared" si="11"/>
        <v>430.1</v>
      </c>
    </row>
    <row r="51" spans="7:28" x14ac:dyDescent="0.25">
      <c r="M51">
        <v>20</v>
      </c>
      <c r="N51">
        <v>25</v>
      </c>
      <c r="O51" s="35">
        <v>27</v>
      </c>
      <c r="P51" s="14" t="s">
        <v>12</v>
      </c>
      <c r="Q51" s="34">
        <f t="shared" si="5"/>
        <v>11.111111111111111</v>
      </c>
      <c r="R51" s="34">
        <f t="shared" si="6"/>
        <v>25.925925925925927</v>
      </c>
      <c r="S51" t="str">
        <f t="shared" si="7"/>
        <v>Yes</v>
      </c>
      <c r="T51" t="str">
        <f t="shared" si="8"/>
        <v>No</v>
      </c>
      <c r="U51" t="str">
        <f t="shared" si="3"/>
        <v>Yes</v>
      </c>
      <c r="V51" t="str">
        <f t="shared" si="9"/>
        <v>No</v>
      </c>
      <c r="W51" s="34">
        <f t="shared" si="4"/>
        <v>0.54</v>
      </c>
      <c r="Y51">
        <f t="shared" si="11"/>
        <v>216</v>
      </c>
      <c r="Z51">
        <f t="shared" si="11"/>
        <v>351</v>
      </c>
      <c r="AA51">
        <f t="shared" si="11"/>
        <v>297</v>
      </c>
      <c r="AB51">
        <f t="shared" si="11"/>
        <v>459</v>
      </c>
    </row>
    <row r="52" spans="7:28" x14ac:dyDescent="0.25">
      <c r="L52">
        <v>10</v>
      </c>
      <c r="O52" s="35">
        <v>28</v>
      </c>
      <c r="P52" s="14" t="s">
        <v>12</v>
      </c>
      <c r="Q52" s="34">
        <f t="shared" si="5"/>
        <v>10.714285714285714</v>
      </c>
      <c r="R52" s="34">
        <f t="shared" si="6"/>
        <v>25</v>
      </c>
      <c r="S52" t="str">
        <f t="shared" si="7"/>
        <v>Yes</v>
      </c>
      <c r="T52" t="str">
        <f t="shared" si="8"/>
        <v>No</v>
      </c>
      <c r="U52" t="str">
        <f t="shared" si="3"/>
        <v>No</v>
      </c>
      <c r="V52" t="str">
        <f t="shared" si="9"/>
        <v>No</v>
      </c>
      <c r="W52" s="34">
        <f t="shared" si="4"/>
        <v>0.56000000000000005</v>
      </c>
      <c r="Y52">
        <f t="shared" si="11"/>
        <v>224</v>
      </c>
      <c r="Z52">
        <f t="shared" si="11"/>
        <v>364</v>
      </c>
      <c r="AA52">
        <f t="shared" si="11"/>
        <v>308</v>
      </c>
      <c r="AB52">
        <f t="shared" si="11"/>
        <v>476</v>
      </c>
    </row>
    <row r="53" spans="7:28" x14ac:dyDescent="0.25">
      <c r="N53">
        <v>30</v>
      </c>
      <c r="O53" s="35">
        <v>32</v>
      </c>
      <c r="P53" s="14" t="s">
        <v>12</v>
      </c>
      <c r="Q53" s="34">
        <f t="shared" si="5"/>
        <v>9.375</v>
      </c>
      <c r="R53" s="34">
        <f t="shared" si="6"/>
        <v>21.875</v>
      </c>
      <c r="S53" t="str">
        <f t="shared" si="7"/>
        <v>Yes</v>
      </c>
      <c r="T53" t="str">
        <f t="shared" si="8"/>
        <v>No</v>
      </c>
      <c r="U53" t="str">
        <f t="shared" si="3"/>
        <v>No</v>
      </c>
      <c r="V53" t="str">
        <f t="shared" si="9"/>
        <v>No</v>
      </c>
      <c r="W53" s="34">
        <f t="shared" si="4"/>
        <v>0.64</v>
      </c>
      <c r="Y53">
        <f t="shared" si="11"/>
        <v>256</v>
      </c>
      <c r="Z53">
        <f t="shared" si="11"/>
        <v>416</v>
      </c>
      <c r="AA53">
        <f t="shared" si="11"/>
        <v>352</v>
      </c>
      <c r="AB53">
        <f t="shared" si="11"/>
        <v>544</v>
      </c>
    </row>
    <row r="54" spans="7:28" x14ac:dyDescent="0.25">
      <c r="K54">
        <v>10</v>
      </c>
      <c r="O54" s="33">
        <v>32.200000000000003</v>
      </c>
      <c r="P54" s="14" t="s">
        <v>12</v>
      </c>
      <c r="Q54" s="34">
        <f t="shared" si="5"/>
        <v>9.3167701863354022</v>
      </c>
      <c r="R54" s="34">
        <f t="shared" si="6"/>
        <v>21.739130434782606</v>
      </c>
      <c r="S54" t="str">
        <f t="shared" si="7"/>
        <v>Yes</v>
      </c>
      <c r="T54" t="str">
        <f t="shared" si="8"/>
        <v>No</v>
      </c>
      <c r="U54" t="str">
        <f t="shared" si="3"/>
        <v>No</v>
      </c>
      <c r="V54" t="str">
        <f t="shared" si="9"/>
        <v>No</v>
      </c>
      <c r="W54" s="34">
        <f t="shared" si="4"/>
        <v>0.64400000000000002</v>
      </c>
      <c r="Y54">
        <f t="shared" si="11"/>
        <v>257.60000000000002</v>
      </c>
      <c r="Z54">
        <f t="shared" si="11"/>
        <v>418.6</v>
      </c>
      <c r="AA54">
        <f t="shared" si="11"/>
        <v>354.20000000000005</v>
      </c>
      <c r="AB54">
        <f t="shared" si="11"/>
        <v>547.40000000000009</v>
      </c>
    </row>
    <row r="55" spans="7:28" x14ac:dyDescent="0.25">
      <c r="M55">
        <v>25</v>
      </c>
      <c r="O55" s="35">
        <v>34</v>
      </c>
      <c r="P55" s="14" t="s">
        <v>12</v>
      </c>
      <c r="Q55" s="34">
        <f t="shared" si="5"/>
        <v>8.8235294117647065</v>
      </c>
      <c r="R55" s="34">
        <f t="shared" si="6"/>
        <v>20.588235294117649</v>
      </c>
      <c r="S55" t="str">
        <f t="shared" si="7"/>
        <v>Yes</v>
      </c>
      <c r="T55" t="str">
        <f t="shared" si="8"/>
        <v>No</v>
      </c>
      <c r="U55" t="str">
        <f t="shared" si="3"/>
        <v>No</v>
      </c>
      <c r="V55" t="str">
        <f t="shared" si="9"/>
        <v>No</v>
      </c>
      <c r="W55" s="34">
        <f t="shared" si="4"/>
        <v>0.68</v>
      </c>
      <c r="Y55">
        <f t="shared" si="11"/>
        <v>272</v>
      </c>
      <c r="Z55">
        <f t="shared" si="11"/>
        <v>442</v>
      </c>
      <c r="AA55">
        <f t="shared" si="11"/>
        <v>374</v>
      </c>
      <c r="AB55">
        <f t="shared" si="11"/>
        <v>578</v>
      </c>
    </row>
    <row r="56" spans="7:28" x14ac:dyDescent="0.25">
      <c r="M56">
        <v>30</v>
      </c>
      <c r="O56" s="35">
        <v>40</v>
      </c>
      <c r="P56" s="14" t="s">
        <v>12</v>
      </c>
      <c r="Q56" s="34">
        <f t="shared" si="5"/>
        <v>7.5</v>
      </c>
      <c r="R56" s="34">
        <f t="shared" si="6"/>
        <v>17.5</v>
      </c>
      <c r="S56" t="str">
        <f t="shared" si="7"/>
        <v>No</v>
      </c>
      <c r="T56" t="str">
        <f t="shared" si="8"/>
        <v>No</v>
      </c>
      <c r="U56" t="str">
        <f t="shared" si="3"/>
        <v>No</v>
      </c>
      <c r="V56" t="str">
        <f t="shared" si="9"/>
        <v>No</v>
      </c>
      <c r="W56" s="34">
        <f t="shared" si="4"/>
        <v>0.8</v>
      </c>
      <c r="Y56">
        <f t="shared" si="11"/>
        <v>320</v>
      </c>
      <c r="Z56">
        <f t="shared" si="11"/>
        <v>520</v>
      </c>
      <c r="AA56">
        <f t="shared" si="11"/>
        <v>440</v>
      </c>
      <c r="AB56">
        <f t="shared" si="11"/>
        <v>680</v>
      </c>
    </row>
    <row r="57" spans="7:28" x14ac:dyDescent="0.25">
      <c r="N57">
        <v>40</v>
      </c>
      <c r="O57" s="35">
        <v>41</v>
      </c>
      <c r="P57" s="14" t="s">
        <v>12</v>
      </c>
      <c r="Q57" s="34">
        <f t="shared" si="5"/>
        <v>7.3170731707317076</v>
      </c>
      <c r="R57" s="34">
        <f t="shared" si="6"/>
        <v>17.073170731707318</v>
      </c>
      <c r="S57" t="str">
        <f t="shared" si="7"/>
        <v>No</v>
      </c>
      <c r="T57" t="str">
        <f t="shared" si="8"/>
        <v>No</v>
      </c>
      <c r="U57" t="str">
        <f t="shared" si="3"/>
        <v>No</v>
      </c>
      <c r="V57" t="str">
        <f t="shared" si="9"/>
        <v>No</v>
      </c>
      <c r="W57" s="34">
        <f t="shared" si="4"/>
        <v>0.82</v>
      </c>
      <c r="Y57">
        <f t="shared" si="11"/>
        <v>328</v>
      </c>
      <c r="Z57">
        <f t="shared" si="11"/>
        <v>533</v>
      </c>
      <c r="AA57">
        <f t="shared" si="11"/>
        <v>451</v>
      </c>
      <c r="AB57">
        <f t="shared" si="11"/>
        <v>697</v>
      </c>
    </row>
    <row r="58" spans="7:28" x14ac:dyDescent="0.25">
      <c r="L58">
        <v>15</v>
      </c>
      <c r="O58" s="35">
        <v>42</v>
      </c>
      <c r="P58" s="14" t="s">
        <v>12</v>
      </c>
      <c r="Q58" s="34">
        <f t="shared" si="5"/>
        <v>7.1428571428571432</v>
      </c>
      <c r="R58" s="34">
        <f t="shared" si="6"/>
        <v>16.666666666666668</v>
      </c>
      <c r="S58" t="str">
        <f t="shared" si="7"/>
        <v>No</v>
      </c>
      <c r="T58" t="str">
        <f t="shared" si="8"/>
        <v>No</v>
      </c>
      <c r="U58" t="str">
        <f t="shared" si="3"/>
        <v>No</v>
      </c>
      <c r="V58" t="str">
        <f t="shared" si="9"/>
        <v>No</v>
      </c>
      <c r="W58" s="34">
        <f t="shared" si="4"/>
        <v>0.84</v>
      </c>
      <c r="Y58">
        <f t="shared" si="11"/>
        <v>336</v>
      </c>
      <c r="Z58">
        <f t="shared" si="11"/>
        <v>546</v>
      </c>
      <c r="AA58">
        <f t="shared" si="11"/>
        <v>462</v>
      </c>
      <c r="AB58">
        <f t="shared" si="11"/>
        <v>714</v>
      </c>
    </row>
    <row r="59" spans="7:28" x14ac:dyDescent="0.25">
      <c r="K59">
        <v>15</v>
      </c>
      <c r="O59" s="33">
        <v>48.3</v>
      </c>
      <c r="P59" s="14" t="s">
        <v>12</v>
      </c>
      <c r="Q59" s="34">
        <f t="shared" si="5"/>
        <v>6.2111801242236027</v>
      </c>
      <c r="R59" s="34">
        <f t="shared" si="6"/>
        <v>14.492753623188406</v>
      </c>
      <c r="S59" t="str">
        <f t="shared" si="7"/>
        <v>No</v>
      </c>
      <c r="T59" t="str">
        <f t="shared" si="8"/>
        <v>No</v>
      </c>
      <c r="U59" t="str">
        <f t="shared" si="3"/>
        <v>No</v>
      </c>
      <c r="V59" t="str">
        <f t="shared" si="9"/>
        <v>No</v>
      </c>
      <c r="W59" s="34">
        <f t="shared" si="4"/>
        <v>0.96599999999999997</v>
      </c>
      <c r="Y59">
        <f t="shared" si="11"/>
        <v>386.4</v>
      </c>
      <c r="Z59">
        <f t="shared" si="11"/>
        <v>627.9</v>
      </c>
      <c r="AA59">
        <f t="shared" si="11"/>
        <v>531.29999999999995</v>
      </c>
      <c r="AB59">
        <f t="shared" si="11"/>
        <v>821.09999999999991</v>
      </c>
    </row>
    <row r="60" spans="7:28" x14ac:dyDescent="0.25">
      <c r="M60">
        <v>40</v>
      </c>
      <c r="N60">
        <v>50</v>
      </c>
      <c r="O60" s="35">
        <v>52</v>
      </c>
      <c r="P60" s="15" t="s">
        <v>13</v>
      </c>
      <c r="Q60" s="34">
        <f t="shared" si="5"/>
        <v>9.2307692307692299</v>
      </c>
      <c r="R60" s="34">
        <f t="shared" si="6"/>
        <v>21.53846153846154</v>
      </c>
      <c r="S60" t="str">
        <f t="shared" si="7"/>
        <v>Yes</v>
      </c>
      <c r="T60" t="str">
        <f t="shared" si="8"/>
        <v>No</v>
      </c>
      <c r="U60" t="str">
        <f t="shared" si="3"/>
        <v>No</v>
      </c>
      <c r="V60" t="str">
        <f t="shared" si="9"/>
        <v>No</v>
      </c>
      <c r="W60" s="34">
        <f t="shared" si="4"/>
        <v>0.65</v>
      </c>
      <c r="Y60">
        <f t="shared" si="11"/>
        <v>416</v>
      </c>
      <c r="Z60">
        <f t="shared" si="11"/>
        <v>676</v>
      </c>
      <c r="AA60">
        <f t="shared" si="11"/>
        <v>572</v>
      </c>
      <c r="AB60">
        <f t="shared" si="11"/>
        <v>884</v>
      </c>
    </row>
    <row r="61" spans="7:28" x14ac:dyDescent="0.25">
      <c r="L61">
        <v>20</v>
      </c>
      <c r="O61" s="35">
        <v>54</v>
      </c>
      <c r="P61" s="15" t="s">
        <v>13</v>
      </c>
      <c r="Q61" s="34">
        <f t="shared" si="5"/>
        <v>8.8888888888888893</v>
      </c>
      <c r="R61" s="34">
        <f t="shared" si="6"/>
        <v>20.74074074074074</v>
      </c>
      <c r="S61" t="str">
        <f t="shared" si="7"/>
        <v>Yes</v>
      </c>
      <c r="T61" t="str">
        <f t="shared" si="8"/>
        <v>No</v>
      </c>
      <c r="U61" t="str">
        <f t="shared" si="3"/>
        <v>No</v>
      </c>
      <c r="V61" t="str">
        <f t="shared" si="9"/>
        <v>No</v>
      </c>
      <c r="W61" s="34">
        <f t="shared" si="4"/>
        <v>0.67500000000000004</v>
      </c>
      <c r="Y61">
        <f t="shared" si="11"/>
        <v>432</v>
      </c>
      <c r="Z61">
        <f t="shared" si="11"/>
        <v>702</v>
      </c>
      <c r="AA61">
        <f t="shared" si="11"/>
        <v>594</v>
      </c>
      <c r="AB61">
        <f t="shared" si="11"/>
        <v>918</v>
      </c>
    </row>
    <row r="62" spans="7:28" x14ac:dyDescent="0.25">
      <c r="G62">
        <f>6/7</f>
        <v>0.8571428571428571</v>
      </c>
      <c r="N62">
        <v>60</v>
      </c>
      <c r="O62" s="35">
        <v>62</v>
      </c>
      <c r="P62" s="15" t="s">
        <v>13</v>
      </c>
      <c r="Q62" s="34">
        <f t="shared" si="5"/>
        <v>7.741935483870968</v>
      </c>
      <c r="R62" s="34">
        <f t="shared" si="6"/>
        <v>18.06451612903226</v>
      </c>
      <c r="S62" t="str">
        <f t="shared" si="7"/>
        <v>No</v>
      </c>
      <c r="T62" t="str">
        <f t="shared" si="8"/>
        <v>No</v>
      </c>
      <c r="U62" t="str">
        <f t="shared" si="3"/>
        <v>No</v>
      </c>
      <c r="V62" t="str">
        <f t="shared" si="9"/>
        <v>No</v>
      </c>
      <c r="W62" s="34">
        <f t="shared" si="4"/>
        <v>0.77500000000000002</v>
      </c>
      <c r="Y62">
        <f t="shared" si="11"/>
        <v>496</v>
      </c>
      <c r="Z62">
        <f t="shared" si="11"/>
        <v>806</v>
      </c>
      <c r="AA62">
        <f t="shared" si="11"/>
        <v>682</v>
      </c>
      <c r="AB62">
        <f t="shared" si="11"/>
        <v>1054</v>
      </c>
    </row>
    <row r="63" spans="7:28" x14ac:dyDescent="0.25">
      <c r="K63">
        <v>20</v>
      </c>
      <c r="O63" s="33">
        <v>62.1</v>
      </c>
      <c r="P63" s="15" t="s">
        <v>13</v>
      </c>
      <c r="Q63" s="34">
        <f t="shared" si="5"/>
        <v>7.7294685990338161</v>
      </c>
      <c r="R63" s="34">
        <f t="shared" si="6"/>
        <v>18.035426731078903</v>
      </c>
      <c r="S63" t="str">
        <f t="shared" si="7"/>
        <v>No</v>
      </c>
      <c r="T63" t="str">
        <f t="shared" si="8"/>
        <v>No</v>
      </c>
      <c r="U63" t="str">
        <f t="shared" si="3"/>
        <v>No</v>
      </c>
      <c r="V63" t="str">
        <f t="shared" si="9"/>
        <v>No</v>
      </c>
      <c r="W63" s="34">
        <f t="shared" si="4"/>
        <v>0.77625</v>
      </c>
      <c r="Y63">
        <f t="shared" si="11"/>
        <v>496.8</v>
      </c>
      <c r="Z63">
        <f t="shared" si="11"/>
        <v>807.30000000000007</v>
      </c>
      <c r="AA63">
        <f t="shared" si="11"/>
        <v>683.1</v>
      </c>
      <c r="AB63">
        <f t="shared" si="11"/>
        <v>1055.7</v>
      </c>
    </row>
    <row r="64" spans="7:28" x14ac:dyDescent="0.25">
      <c r="M64">
        <v>50</v>
      </c>
      <c r="O64" s="35">
        <v>65</v>
      </c>
      <c r="P64" s="15" t="s">
        <v>13</v>
      </c>
      <c r="Q64" s="34">
        <f t="shared" si="5"/>
        <v>7.384615384615385</v>
      </c>
      <c r="R64" s="34">
        <f t="shared" si="6"/>
        <v>17.23076923076923</v>
      </c>
      <c r="S64" t="str">
        <f t="shared" si="7"/>
        <v>No</v>
      </c>
      <c r="T64" t="str">
        <f t="shared" si="8"/>
        <v>No</v>
      </c>
      <c r="U64" t="str">
        <f t="shared" si="3"/>
        <v>No</v>
      </c>
      <c r="V64" t="str">
        <f t="shared" si="9"/>
        <v>No</v>
      </c>
      <c r="W64" s="34">
        <f t="shared" si="4"/>
        <v>0.8125</v>
      </c>
      <c r="Y64">
        <f t="shared" si="11"/>
        <v>520</v>
      </c>
      <c r="Z64">
        <f t="shared" si="11"/>
        <v>845</v>
      </c>
      <c r="AA64">
        <f t="shared" si="11"/>
        <v>715</v>
      </c>
      <c r="AB64">
        <f t="shared" si="11"/>
        <v>1105</v>
      </c>
    </row>
    <row r="65" spans="11:28" x14ac:dyDescent="0.25">
      <c r="L65">
        <v>25</v>
      </c>
      <c r="O65" s="35">
        <v>68</v>
      </c>
      <c r="P65" s="15" t="s">
        <v>13</v>
      </c>
      <c r="Q65" s="34">
        <f t="shared" si="5"/>
        <v>7.0588235294117645</v>
      </c>
      <c r="R65" s="34">
        <f t="shared" si="6"/>
        <v>16.470588235294116</v>
      </c>
      <c r="S65" t="str">
        <f t="shared" si="7"/>
        <v>No</v>
      </c>
      <c r="T65" t="str">
        <f t="shared" si="8"/>
        <v>No</v>
      </c>
      <c r="U65" t="str">
        <f t="shared" si="3"/>
        <v>No</v>
      </c>
      <c r="V65" t="str">
        <f t="shared" si="9"/>
        <v>No</v>
      </c>
      <c r="W65" s="34">
        <f t="shared" si="4"/>
        <v>0.85</v>
      </c>
      <c r="Y65">
        <f t="shared" si="11"/>
        <v>544</v>
      </c>
      <c r="Z65">
        <f t="shared" si="11"/>
        <v>884</v>
      </c>
      <c r="AA65">
        <f t="shared" si="11"/>
        <v>748</v>
      </c>
      <c r="AB65">
        <f t="shared" si="11"/>
        <v>1156</v>
      </c>
    </row>
    <row r="66" spans="11:28" x14ac:dyDescent="0.25">
      <c r="M66">
        <v>60</v>
      </c>
      <c r="N66">
        <v>75</v>
      </c>
      <c r="O66" s="35">
        <v>77</v>
      </c>
      <c r="P66" s="15" t="s">
        <v>13</v>
      </c>
      <c r="Q66" s="34">
        <f t="shared" si="5"/>
        <v>6.2337662337662341</v>
      </c>
      <c r="R66" s="34">
        <f t="shared" si="6"/>
        <v>14.545454545454545</v>
      </c>
      <c r="S66" t="str">
        <f t="shared" si="7"/>
        <v>No</v>
      </c>
      <c r="T66" t="str">
        <f t="shared" si="8"/>
        <v>No</v>
      </c>
      <c r="U66" t="str">
        <f t="shared" si="3"/>
        <v>No</v>
      </c>
      <c r="V66" t="str">
        <f t="shared" si="9"/>
        <v>No</v>
      </c>
      <c r="W66" s="34">
        <f t="shared" si="4"/>
        <v>0.96250000000000002</v>
      </c>
      <c r="Y66">
        <f t="shared" si="11"/>
        <v>616</v>
      </c>
      <c r="Z66">
        <f t="shared" si="11"/>
        <v>1001</v>
      </c>
      <c r="AA66">
        <f t="shared" si="11"/>
        <v>847</v>
      </c>
      <c r="AB66">
        <f t="shared" si="11"/>
        <v>1309</v>
      </c>
    </row>
    <row r="67" spans="11:28" x14ac:dyDescent="0.25">
      <c r="K67">
        <v>25</v>
      </c>
      <c r="O67" s="33">
        <v>78.2</v>
      </c>
      <c r="P67" s="15" t="s">
        <v>13</v>
      </c>
      <c r="Q67" s="34">
        <f t="shared" si="5"/>
        <v>6.1381074168797953</v>
      </c>
      <c r="R67" s="34">
        <f t="shared" si="6"/>
        <v>14.322250639386189</v>
      </c>
      <c r="S67" t="str">
        <f t="shared" si="7"/>
        <v>No</v>
      </c>
      <c r="T67" t="str">
        <f t="shared" si="8"/>
        <v>No</v>
      </c>
      <c r="U67" t="str">
        <f t="shared" si="3"/>
        <v>No</v>
      </c>
      <c r="V67" t="str">
        <f t="shared" si="9"/>
        <v>No</v>
      </c>
      <c r="W67" s="34">
        <f t="shared" si="4"/>
        <v>0.97750000000000004</v>
      </c>
      <c r="Y67">
        <f t="shared" si="11"/>
        <v>625.6</v>
      </c>
      <c r="Z67">
        <f t="shared" si="11"/>
        <v>1016.6</v>
      </c>
      <c r="AA67">
        <f t="shared" si="11"/>
        <v>860.2</v>
      </c>
      <c r="AB67">
        <f t="shared" si="11"/>
        <v>1329.4</v>
      </c>
    </row>
    <row r="68" spans="11:28" x14ac:dyDescent="0.25">
      <c r="L68">
        <v>30</v>
      </c>
      <c r="O68" s="35">
        <v>80</v>
      </c>
      <c r="P68" s="15" t="s">
        <v>13</v>
      </c>
      <c r="Q68" s="34">
        <f t="shared" si="5"/>
        <v>6</v>
      </c>
      <c r="R68" s="34">
        <f t="shared" si="6"/>
        <v>14</v>
      </c>
      <c r="S68" t="str">
        <f t="shared" si="7"/>
        <v>No</v>
      </c>
      <c r="T68" t="str">
        <f t="shared" si="8"/>
        <v>No</v>
      </c>
      <c r="U68" t="str">
        <f t="shared" si="3"/>
        <v>No</v>
      </c>
      <c r="V68" t="str">
        <f t="shared" si="9"/>
        <v>No</v>
      </c>
      <c r="W68" s="34">
        <f t="shared" si="4"/>
        <v>1</v>
      </c>
      <c r="Y68">
        <f t="shared" si="11"/>
        <v>640</v>
      </c>
      <c r="Z68">
        <f t="shared" si="11"/>
        <v>1040</v>
      </c>
      <c r="AA68">
        <f t="shared" si="11"/>
        <v>880</v>
      </c>
      <c r="AB68">
        <f t="shared" si="11"/>
        <v>1360</v>
      </c>
    </row>
    <row r="69" spans="11:28" x14ac:dyDescent="0.25">
      <c r="K69">
        <v>30</v>
      </c>
      <c r="O69" s="35">
        <v>92</v>
      </c>
      <c r="P69" s="16" t="s">
        <v>14</v>
      </c>
      <c r="Q69" s="34">
        <f t="shared" si="5"/>
        <v>7.5</v>
      </c>
      <c r="R69" s="34">
        <f t="shared" si="6"/>
        <v>17.5</v>
      </c>
      <c r="S69" t="str">
        <f t="shared" si="7"/>
        <v>No</v>
      </c>
      <c r="T69" t="str">
        <f t="shared" si="8"/>
        <v>No</v>
      </c>
      <c r="U69" t="str">
        <f t="shared" si="3"/>
        <v>No</v>
      </c>
      <c r="V69" t="str">
        <f t="shared" si="9"/>
        <v>No</v>
      </c>
      <c r="W69" s="34">
        <f t="shared" si="4"/>
        <v>0.8</v>
      </c>
      <c r="Y69">
        <f t="shared" si="11"/>
        <v>736</v>
      </c>
      <c r="Z69">
        <f t="shared" si="11"/>
        <v>1196</v>
      </c>
      <c r="AA69">
        <f t="shared" si="11"/>
        <v>1012</v>
      </c>
      <c r="AB69">
        <f t="shared" si="11"/>
        <v>1564</v>
      </c>
    </row>
    <row r="70" spans="11:28" x14ac:dyDescent="0.25">
      <c r="M70">
        <v>75</v>
      </c>
      <c r="O70" s="35">
        <v>96</v>
      </c>
      <c r="P70" s="16" t="s">
        <v>14</v>
      </c>
      <c r="Q70" s="34">
        <f t="shared" si="5"/>
        <v>7.1875</v>
      </c>
      <c r="R70" s="34">
        <f t="shared" si="6"/>
        <v>16.770833333333332</v>
      </c>
      <c r="S70" t="str">
        <f t="shared" si="7"/>
        <v>No</v>
      </c>
      <c r="T70" t="str">
        <f t="shared" si="8"/>
        <v>No</v>
      </c>
      <c r="U70" t="str">
        <f t="shared" si="3"/>
        <v>No</v>
      </c>
      <c r="V70" t="str">
        <f t="shared" si="9"/>
        <v>No</v>
      </c>
      <c r="W70" s="34">
        <f t="shared" si="4"/>
        <v>0.83478260869565213</v>
      </c>
      <c r="Y70">
        <f t="shared" si="11"/>
        <v>768</v>
      </c>
      <c r="Z70">
        <f t="shared" si="11"/>
        <v>1248</v>
      </c>
      <c r="AA70">
        <f t="shared" si="11"/>
        <v>1056</v>
      </c>
      <c r="AB70">
        <f t="shared" si="11"/>
        <v>1632</v>
      </c>
    </row>
    <row r="71" spans="11:28" x14ac:dyDescent="0.25">
      <c r="N71">
        <v>100</v>
      </c>
      <c r="O71" s="35">
        <v>99</v>
      </c>
      <c r="P71" s="16" t="s">
        <v>14</v>
      </c>
      <c r="Q71" s="34">
        <f t="shared" si="5"/>
        <v>6.9696969696969697</v>
      </c>
      <c r="R71" s="34">
        <f t="shared" si="6"/>
        <v>16.262626262626263</v>
      </c>
      <c r="S71" t="str">
        <f t="shared" si="7"/>
        <v>No</v>
      </c>
      <c r="T71" t="str">
        <f t="shared" si="8"/>
        <v>No</v>
      </c>
      <c r="U71" t="str">
        <f t="shared" si="3"/>
        <v>No</v>
      </c>
      <c r="V71" t="str">
        <f t="shared" si="9"/>
        <v>No</v>
      </c>
      <c r="W71" s="34">
        <f t="shared" si="4"/>
        <v>0.86086956521739133</v>
      </c>
      <c r="Y71">
        <f t="shared" si="11"/>
        <v>792</v>
      </c>
      <c r="Z71">
        <f t="shared" si="11"/>
        <v>1287</v>
      </c>
      <c r="AA71">
        <f t="shared" si="11"/>
        <v>1089</v>
      </c>
      <c r="AB71">
        <f t="shared" si="11"/>
        <v>1683</v>
      </c>
    </row>
    <row r="72" spans="11:28" x14ac:dyDescent="0.25">
      <c r="L72">
        <v>40</v>
      </c>
      <c r="O72" s="35">
        <v>104</v>
      </c>
      <c r="P72" s="16" t="s">
        <v>14</v>
      </c>
      <c r="Q72" s="34">
        <f t="shared" si="5"/>
        <v>6.634615384615385</v>
      </c>
      <c r="R72" s="34">
        <f t="shared" si="6"/>
        <v>15.48076923076923</v>
      </c>
      <c r="S72" t="str">
        <f t="shared" si="7"/>
        <v>No</v>
      </c>
      <c r="T72" t="str">
        <f t="shared" si="8"/>
        <v>No</v>
      </c>
      <c r="U72" t="str">
        <f t="shared" si="3"/>
        <v>No</v>
      </c>
      <c r="V72" t="str">
        <f t="shared" si="9"/>
        <v>No</v>
      </c>
      <c r="W72" s="34">
        <f t="shared" si="4"/>
        <v>0.90434782608695652</v>
      </c>
      <c r="Y72">
        <f t="shared" si="11"/>
        <v>832</v>
      </c>
      <c r="Z72">
        <f t="shared" si="11"/>
        <v>1352</v>
      </c>
      <c r="AA72">
        <f t="shared" si="11"/>
        <v>1144</v>
      </c>
      <c r="AB72">
        <f t="shared" si="11"/>
        <v>1768</v>
      </c>
    </row>
  </sheetData>
  <mergeCells count="11">
    <mergeCell ref="Q14:Q15"/>
    <mergeCell ref="A2:A3"/>
    <mergeCell ref="B2:B3"/>
    <mergeCell ref="C2:D2"/>
    <mergeCell ref="H2:I2"/>
    <mergeCell ref="P14:P15"/>
    <mergeCell ref="R14:R15"/>
    <mergeCell ref="S14:S15"/>
    <mergeCell ref="T14:T15"/>
    <mergeCell ref="U14:U15"/>
    <mergeCell ref="V14:V15"/>
  </mergeCells>
  <conditionalFormatting sqref="S16">
    <cfRule type="expression" dxfId="7" priority="8">
      <formula>S16="Yes"</formula>
    </cfRule>
  </conditionalFormatting>
  <conditionalFormatting sqref="S17:S72">
    <cfRule type="expression" dxfId="6" priority="7">
      <formula>S17="Yes"</formula>
    </cfRule>
  </conditionalFormatting>
  <conditionalFormatting sqref="U16">
    <cfRule type="expression" dxfId="5" priority="6">
      <formula>U16="Yes"</formula>
    </cfRule>
  </conditionalFormatting>
  <conditionalFormatting sqref="U17:U72">
    <cfRule type="expression" dxfId="4" priority="5">
      <formula>U17="Yes"</formula>
    </cfRule>
  </conditionalFormatting>
  <conditionalFormatting sqref="T16">
    <cfRule type="expression" dxfId="3" priority="4">
      <formula>T16="Yes"</formula>
    </cfRule>
  </conditionalFormatting>
  <conditionalFormatting sqref="T17:T72">
    <cfRule type="expression" dxfId="2" priority="3">
      <formula>T17="Yes"</formula>
    </cfRule>
  </conditionalFormatting>
  <conditionalFormatting sqref="V16">
    <cfRule type="expression" dxfId="1" priority="2">
      <formula>V16="Yes"</formula>
    </cfRule>
  </conditionalFormatting>
  <conditionalFormatting sqref="V17:V72">
    <cfRule type="expression" dxfId="0" priority="1">
      <formula>V17="Yes"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49"/>
  <sheetViews>
    <sheetView topLeftCell="A3" zoomScale="80" zoomScaleNormal="80" workbookViewId="0">
      <pane ySplit="3" topLeftCell="A99" activePane="bottomLeft" state="frozen"/>
      <selection activeCell="H25" sqref="H25"/>
      <selection pane="bottomLeft" activeCell="H25" sqref="H25:H26"/>
    </sheetView>
  </sheetViews>
  <sheetFormatPr defaultRowHeight="15" x14ac:dyDescent="0.25"/>
  <cols>
    <col min="1" max="1" width="19.7109375" style="46" customWidth="1"/>
    <col min="2" max="2" width="9.140625" style="46"/>
    <col min="3" max="3" width="16.28515625" style="46" customWidth="1"/>
    <col min="4" max="4" width="26.85546875" style="46" customWidth="1"/>
    <col min="5" max="5" width="11.28515625" style="46" hidden="1" customWidth="1"/>
    <col min="6" max="6" width="20.140625" style="46" hidden="1" customWidth="1"/>
    <col min="7" max="9" width="9.140625" style="46" hidden="1" customWidth="1"/>
    <col min="10" max="10" width="14.85546875" style="46" customWidth="1"/>
    <col min="11" max="11" width="12.7109375" style="46" customWidth="1"/>
    <col min="12" max="12" width="12" style="46" customWidth="1"/>
    <col min="13" max="13" width="15" style="46" customWidth="1"/>
    <col min="14" max="14" width="8.85546875" style="46" customWidth="1"/>
    <col min="15" max="15" width="8.5703125" style="46" customWidth="1"/>
    <col min="16" max="16" width="7.7109375" style="46" customWidth="1"/>
    <col min="17" max="17" width="9.140625" style="46"/>
    <col min="18" max="18" width="8" style="46" customWidth="1"/>
    <col min="19" max="20" width="9.140625" style="46"/>
    <col min="21" max="21" width="8.140625" style="46" customWidth="1"/>
    <col min="22" max="23" width="9.140625" style="46"/>
    <col min="24" max="24" width="11.28515625" style="46" customWidth="1"/>
    <col min="25" max="25" width="15" style="58" customWidth="1"/>
    <col min="26" max="26" width="11.85546875" style="46" hidden="1" customWidth="1"/>
    <col min="27" max="27" width="11.5703125" style="46" hidden="1" customWidth="1"/>
    <col min="28" max="28" width="11.5703125" style="59" hidden="1" customWidth="1"/>
    <col min="29" max="215" width="9.140625" style="46"/>
    <col min="216" max="216" width="13.42578125" style="46" customWidth="1"/>
    <col min="217" max="217" width="9.140625" style="46"/>
    <col min="218" max="218" width="16.28515625" style="46" customWidth="1"/>
    <col min="219" max="219" width="12.28515625" style="46" customWidth="1"/>
    <col min="220" max="220" width="11.28515625" style="46" customWidth="1"/>
    <col min="221" max="221" width="13.28515625" style="46" customWidth="1"/>
    <col min="222" max="224" width="9.140625" style="46"/>
    <col min="225" max="225" width="14.85546875" style="46" customWidth="1"/>
    <col min="226" max="226" width="11.28515625" style="46" customWidth="1"/>
    <col min="227" max="227" width="12" style="46" customWidth="1"/>
    <col min="228" max="228" width="9.140625" style="46"/>
    <col min="229" max="229" width="8.140625" style="46" customWidth="1"/>
    <col min="230" max="230" width="7.28515625" style="46" customWidth="1"/>
    <col min="231" max="231" width="7.7109375" style="46" customWidth="1"/>
    <col min="232" max="232" width="9.140625" style="46"/>
    <col min="233" max="233" width="8" style="46" customWidth="1"/>
    <col min="234" max="235" width="9.140625" style="46"/>
    <col min="236" max="236" width="8.140625" style="46" customWidth="1"/>
    <col min="237" max="238" width="9.140625" style="46"/>
    <col min="239" max="240" width="11.28515625" style="46" customWidth="1"/>
    <col min="241" max="241" width="11.85546875" style="46" customWidth="1"/>
    <col min="242" max="242" width="11.42578125" style="46" customWidth="1"/>
    <col min="243" max="471" width="9.140625" style="46"/>
    <col min="472" max="472" width="13.42578125" style="46" customWidth="1"/>
    <col min="473" max="473" width="9.140625" style="46"/>
    <col min="474" max="474" width="16.28515625" style="46" customWidth="1"/>
    <col min="475" max="475" width="12.28515625" style="46" customWidth="1"/>
    <col min="476" max="476" width="11.28515625" style="46" customWidth="1"/>
    <col min="477" max="477" width="13.28515625" style="46" customWidth="1"/>
    <col min="478" max="480" width="9.140625" style="46"/>
    <col min="481" max="481" width="14.85546875" style="46" customWidth="1"/>
    <col min="482" max="482" width="11.28515625" style="46" customWidth="1"/>
    <col min="483" max="483" width="12" style="46" customWidth="1"/>
    <col min="484" max="484" width="9.140625" style="46"/>
    <col min="485" max="485" width="8.140625" style="46" customWidth="1"/>
    <col min="486" max="486" width="7.28515625" style="46" customWidth="1"/>
    <col min="487" max="487" width="7.7109375" style="46" customWidth="1"/>
    <col min="488" max="488" width="9.140625" style="46"/>
    <col min="489" max="489" width="8" style="46" customWidth="1"/>
    <col min="490" max="491" width="9.140625" style="46"/>
    <col min="492" max="492" width="8.140625" style="46" customWidth="1"/>
    <col min="493" max="494" width="9.140625" style="46"/>
    <col min="495" max="496" width="11.28515625" style="46" customWidth="1"/>
    <col min="497" max="497" width="11.85546875" style="46" customWidth="1"/>
    <col min="498" max="498" width="11.42578125" style="46" customWidth="1"/>
    <col min="499" max="727" width="9.140625" style="46"/>
    <col min="728" max="728" width="13.42578125" style="46" customWidth="1"/>
    <col min="729" max="729" width="9.140625" style="46"/>
    <col min="730" max="730" width="16.28515625" style="46" customWidth="1"/>
    <col min="731" max="731" width="12.28515625" style="46" customWidth="1"/>
    <col min="732" max="732" width="11.28515625" style="46" customWidth="1"/>
    <col min="733" max="733" width="13.28515625" style="46" customWidth="1"/>
    <col min="734" max="736" width="9.140625" style="46"/>
    <col min="737" max="737" width="14.85546875" style="46" customWidth="1"/>
    <col min="738" max="738" width="11.28515625" style="46" customWidth="1"/>
    <col min="739" max="739" width="12" style="46" customWidth="1"/>
    <col min="740" max="740" width="9.140625" style="46"/>
    <col min="741" max="741" width="8.140625" style="46" customWidth="1"/>
    <col min="742" max="742" width="7.28515625" style="46" customWidth="1"/>
    <col min="743" max="743" width="7.7109375" style="46" customWidth="1"/>
    <col min="744" max="744" width="9.140625" style="46"/>
    <col min="745" max="745" width="8" style="46" customWidth="1"/>
    <col min="746" max="747" width="9.140625" style="46"/>
    <col min="748" max="748" width="8.140625" style="46" customWidth="1"/>
    <col min="749" max="750" width="9.140625" style="46"/>
    <col min="751" max="752" width="11.28515625" style="46" customWidth="1"/>
    <col min="753" max="753" width="11.85546875" style="46" customWidth="1"/>
    <col min="754" max="754" width="11.42578125" style="46" customWidth="1"/>
    <col min="755" max="983" width="9.140625" style="46"/>
    <col min="984" max="984" width="13.42578125" style="46" customWidth="1"/>
    <col min="985" max="985" width="9.140625" style="46"/>
    <col min="986" max="986" width="16.28515625" style="46" customWidth="1"/>
    <col min="987" max="987" width="12.28515625" style="46" customWidth="1"/>
    <col min="988" max="988" width="11.28515625" style="46" customWidth="1"/>
    <col min="989" max="989" width="13.28515625" style="46" customWidth="1"/>
    <col min="990" max="992" width="9.140625" style="46"/>
    <col min="993" max="993" width="14.85546875" style="46" customWidth="1"/>
    <col min="994" max="994" width="11.28515625" style="46" customWidth="1"/>
    <col min="995" max="995" width="12" style="46" customWidth="1"/>
    <col min="996" max="996" width="9.140625" style="46"/>
    <col min="997" max="997" width="8.140625" style="46" customWidth="1"/>
    <col min="998" max="998" width="7.28515625" style="46" customWidth="1"/>
    <col min="999" max="999" width="7.7109375" style="46" customWidth="1"/>
    <col min="1000" max="1000" width="9.140625" style="46"/>
    <col min="1001" max="1001" width="8" style="46" customWidth="1"/>
    <col min="1002" max="1003" width="9.140625" style="46"/>
    <col min="1004" max="1004" width="8.140625" style="46" customWidth="1"/>
    <col min="1005" max="1006" width="9.140625" style="46"/>
    <col min="1007" max="1008" width="11.28515625" style="46" customWidth="1"/>
    <col min="1009" max="1009" width="11.85546875" style="46" customWidth="1"/>
    <col min="1010" max="1010" width="11.42578125" style="46" customWidth="1"/>
    <col min="1011" max="1239" width="9.140625" style="46"/>
    <col min="1240" max="1240" width="13.42578125" style="46" customWidth="1"/>
    <col min="1241" max="1241" width="9.140625" style="46"/>
    <col min="1242" max="1242" width="16.28515625" style="46" customWidth="1"/>
    <col min="1243" max="1243" width="12.28515625" style="46" customWidth="1"/>
    <col min="1244" max="1244" width="11.28515625" style="46" customWidth="1"/>
    <col min="1245" max="1245" width="13.28515625" style="46" customWidth="1"/>
    <col min="1246" max="1248" width="9.140625" style="46"/>
    <col min="1249" max="1249" width="14.85546875" style="46" customWidth="1"/>
    <col min="1250" max="1250" width="11.28515625" style="46" customWidth="1"/>
    <col min="1251" max="1251" width="12" style="46" customWidth="1"/>
    <col min="1252" max="1252" width="9.140625" style="46"/>
    <col min="1253" max="1253" width="8.140625" style="46" customWidth="1"/>
    <col min="1254" max="1254" width="7.28515625" style="46" customWidth="1"/>
    <col min="1255" max="1255" width="7.7109375" style="46" customWidth="1"/>
    <col min="1256" max="1256" width="9.140625" style="46"/>
    <col min="1257" max="1257" width="8" style="46" customWidth="1"/>
    <col min="1258" max="1259" width="9.140625" style="46"/>
    <col min="1260" max="1260" width="8.140625" style="46" customWidth="1"/>
    <col min="1261" max="1262" width="9.140625" style="46"/>
    <col min="1263" max="1264" width="11.28515625" style="46" customWidth="1"/>
    <col min="1265" max="1265" width="11.85546875" style="46" customWidth="1"/>
    <col min="1266" max="1266" width="11.42578125" style="46" customWidth="1"/>
    <col min="1267" max="1495" width="9.140625" style="46"/>
    <col min="1496" max="1496" width="13.42578125" style="46" customWidth="1"/>
    <col min="1497" max="1497" width="9.140625" style="46"/>
    <col min="1498" max="1498" width="16.28515625" style="46" customWidth="1"/>
    <col min="1499" max="1499" width="12.28515625" style="46" customWidth="1"/>
    <col min="1500" max="1500" width="11.28515625" style="46" customWidth="1"/>
    <col min="1501" max="1501" width="13.28515625" style="46" customWidth="1"/>
    <col min="1502" max="1504" width="9.140625" style="46"/>
    <col min="1505" max="1505" width="14.85546875" style="46" customWidth="1"/>
    <col min="1506" max="1506" width="11.28515625" style="46" customWidth="1"/>
    <col min="1507" max="1507" width="12" style="46" customWidth="1"/>
    <col min="1508" max="1508" width="9.140625" style="46"/>
    <col min="1509" max="1509" width="8.140625" style="46" customWidth="1"/>
    <col min="1510" max="1510" width="7.28515625" style="46" customWidth="1"/>
    <col min="1511" max="1511" width="7.7109375" style="46" customWidth="1"/>
    <col min="1512" max="1512" width="9.140625" style="46"/>
    <col min="1513" max="1513" width="8" style="46" customWidth="1"/>
    <col min="1514" max="1515" width="9.140625" style="46"/>
    <col min="1516" max="1516" width="8.140625" style="46" customWidth="1"/>
    <col min="1517" max="1518" width="9.140625" style="46"/>
    <col min="1519" max="1520" width="11.28515625" style="46" customWidth="1"/>
    <col min="1521" max="1521" width="11.85546875" style="46" customWidth="1"/>
    <col min="1522" max="1522" width="11.42578125" style="46" customWidth="1"/>
    <col min="1523" max="1751" width="9.140625" style="46"/>
    <col min="1752" max="1752" width="13.42578125" style="46" customWidth="1"/>
    <col min="1753" max="1753" width="9.140625" style="46"/>
    <col min="1754" max="1754" width="16.28515625" style="46" customWidth="1"/>
    <col min="1755" max="1755" width="12.28515625" style="46" customWidth="1"/>
    <col min="1756" max="1756" width="11.28515625" style="46" customWidth="1"/>
    <col min="1757" max="1757" width="13.28515625" style="46" customWidth="1"/>
    <col min="1758" max="1760" width="9.140625" style="46"/>
    <col min="1761" max="1761" width="14.85546875" style="46" customWidth="1"/>
    <col min="1762" max="1762" width="11.28515625" style="46" customWidth="1"/>
    <col min="1763" max="1763" width="12" style="46" customWidth="1"/>
    <col min="1764" max="1764" width="9.140625" style="46"/>
    <col min="1765" max="1765" width="8.140625" style="46" customWidth="1"/>
    <col min="1766" max="1766" width="7.28515625" style="46" customWidth="1"/>
    <col min="1767" max="1767" width="7.7109375" style="46" customWidth="1"/>
    <col min="1768" max="1768" width="9.140625" style="46"/>
    <col min="1769" max="1769" width="8" style="46" customWidth="1"/>
    <col min="1770" max="1771" width="9.140625" style="46"/>
    <col min="1772" max="1772" width="8.140625" style="46" customWidth="1"/>
    <col min="1773" max="1774" width="9.140625" style="46"/>
    <col min="1775" max="1776" width="11.28515625" style="46" customWidth="1"/>
    <col min="1777" max="1777" width="11.85546875" style="46" customWidth="1"/>
    <col min="1778" max="1778" width="11.42578125" style="46" customWidth="1"/>
    <col min="1779" max="2007" width="9.140625" style="46"/>
    <col min="2008" max="2008" width="13.42578125" style="46" customWidth="1"/>
    <col min="2009" max="2009" width="9.140625" style="46"/>
    <col min="2010" max="2010" width="16.28515625" style="46" customWidth="1"/>
    <col min="2011" max="2011" width="12.28515625" style="46" customWidth="1"/>
    <col min="2012" max="2012" width="11.28515625" style="46" customWidth="1"/>
    <col min="2013" max="2013" width="13.28515625" style="46" customWidth="1"/>
    <col min="2014" max="2016" width="9.140625" style="46"/>
    <col min="2017" max="2017" width="14.85546875" style="46" customWidth="1"/>
    <col min="2018" max="2018" width="11.28515625" style="46" customWidth="1"/>
    <col min="2019" max="2019" width="12" style="46" customWidth="1"/>
    <col min="2020" max="2020" width="9.140625" style="46"/>
    <col min="2021" max="2021" width="8.140625" style="46" customWidth="1"/>
    <col min="2022" max="2022" width="7.28515625" style="46" customWidth="1"/>
    <col min="2023" max="2023" width="7.7109375" style="46" customWidth="1"/>
    <col min="2024" max="2024" width="9.140625" style="46"/>
    <col min="2025" max="2025" width="8" style="46" customWidth="1"/>
    <col min="2026" max="2027" width="9.140625" style="46"/>
    <col min="2028" max="2028" width="8.140625" style="46" customWidth="1"/>
    <col min="2029" max="2030" width="9.140625" style="46"/>
    <col min="2031" max="2032" width="11.28515625" style="46" customWidth="1"/>
    <col min="2033" max="2033" width="11.85546875" style="46" customWidth="1"/>
    <col min="2034" max="2034" width="11.42578125" style="46" customWidth="1"/>
    <col min="2035" max="2263" width="9.140625" style="46"/>
    <col min="2264" max="2264" width="13.42578125" style="46" customWidth="1"/>
    <col min="2265" max="2265" width="9.140625" style="46"/>
    <col min="2266" max="2266" width="16.28515625" style="46" customWidth="1"/>
    <col min="2267" max="2267" width="12.28515625" style="46" customWidth="1"/>
    <col min="2268" max="2268" width="11.28515625" style="46" customWidth="1"/>
    <col min="2269" max="2269" width="13.28515625" style="46" customWidth="1"/>
    <col min="2270" max="2272" width="9.140625" style="46"/>
    <col min="2273" max="2273" width="14.85546875" style="46" customWidth="1"/>
    <col min="2274" max="2274" width="11.28515625" style="46" customWidth="1"/>
    <col min="2275" max="2275" width="12" style="46" customWidth="1"/>
    <col min="2276" max="2276" width="9.140625" style="46"/>
    <col min="2277" max="2277" width="8.140625" style="46" customWidth="1"/>
    <col min="2278" max="2278" width="7.28515625" style="46" customWidth="1"/>
    <col min="2279" max="2279" width="7.7109375" style="46" customWidth="1"/>
    <col min="2280" max="2280" width="9.140625" style="46"/>
    <col min="2281" max="2281" width="8" style="46" customWidth="1"/>
    <col min="2282" max="2283" width="9.140625" style="46"/>
    <col min="2284" max="2284" width="8.140625" style="46" customWidth="1"/>
    <col min="2285" max="2286" width="9.140625" style="46"/>
    <col min="2287" max="2288" width="11.28515625" style="46" customWidth="1"/>
    <col min="2289" max="2289" width="11.85546875" style="46" customWidth="1"/>
    <col min="2290" max="2290" width="11.42578125" style="46" customWidth="1"/>
    <col min="2291" max="2519" width="9.140625" style="46"/>
    <col min="2520" max="2520" width="13.42578125" style="46" customWidth="1"/>
    <col min="2521" max="2521" width="9.140625" style="46"/>
    <col min="2522" max="2522" width="16.28515625" style="46" customWidth="1"/>
    <col min="2523" max="2523" width="12.28515625" style="46" customWidth="1"/>
    <col min="2524" max="2524" width="11.28515625" style="46" customWidth="1"/>
    <col min="2525" max="2525" width="13.28515625" style="46" customWidth="1"/>
    <col min="2526" max="2528" width="9.140625" style="46"/>
    <col min="2529" max="2529" width="14.85546875" style="46" customWidth="1"/>
    <col min="2530" max="2530" width="11.28515625" style="46" customWidth="1"/>
    <col min="2531" max="2531" width="12" style="46" customWidth="1"/>
    <col min="2532" max="2532" width="9.140625" style="46"/>
    <col min="2533" max="2533" width="8.140625" style="46" customWidth="1"/>
    <col min="2534" max="2534" width="7.28515625" style="46" customWidth="1"/>
    <col min="2535" max="2535" width="7.7109375" style="46" customWidth="1"/>
    <col min="2536" max="2536" width="9.140625" style="46"/>
    <col min="2537" max="2537" width="8" style="46" customWidth="1"/>
    <col min="2538" max="2539" width="9.140625" style="46"/>
    <col min="2540" max="2540" width="8.140625" style="46" customWidth="1"/>
    <col min="2541" max="2542" width="9.140625" style="46"/>
    <col min="2543" max="2544" width="11.28515625" style="46" customWidth="1"/>
    <col min="2545" max="2545" width="11.85546875" style="46" customWidth="1"/>
    <col min="2546" max="2546" width="11.42578125" style="46" customWidth="1"/>
    <col min="2547" max="2775" width="9.140625" style="46"/>
    <col min="2776" max="2776" width="13.42578125" style="46" customWidth="1"/>
    <col min="2777" max="2777" width="9.140625" style="46"/>
    <col min="2778" max="2778" width="16.28515625" style="46" customWidth="1"/>
    <col min="2779" max="2779" width="12.28515625" style="46" customWidth="1"/>
    <col min="2780" max="2780" width="11.28515625" style="46" customWidth="1"/>
    <col min="2781" max="2781" width="13.28515625" style="46" customWidth="1"/>
    <col min="2782" max="2784" width="9.140625" style="46"/>
    <col min="2785" max="2785" width="14.85546875" style="46" customWidth="1"/>
    <col min="2786" max="2786" width="11.28515625" style="46" customWidth="1"/>
    <col min="2787" max="2787" width="12" style="46" customWidth="1"/>
    <col min="2788" max="2788" width="9.140625" style="46"/>
    <col min="2789" max="2789" width="8.140625" style="46" customWidth="1"/>
    <col min="2790" max="2790" width="7.28515625" style="46" customWidth="1"/>
    <col min="2791" max="2791" width="7.7109375" style="46" customWidth="1"/>
    <col min="2792" max="2792" width="9.140625" style="46"/>
    <col min="2793" max="2793" width="8" style="46" customWidth="1"/>
    <col min="2794" max="2795" width="9.140625" style="46"/>
    <col min="2796" max="2796" width="8.140625" style="46" customWidth="1"/>
    <col min="2797" max="2798" width="9.140625" style="46"/>
    <col min="2799" max="2800" width="11.28515625" style="46" customWidth="1"/>
    <col min="2801" max="2801" width="11.85546875" style="46" customWidth="1"/>
    <col min="2802" max="2802" width="11.42578125" style="46" customWidth="1"/>
    <col min="2803" max="3031" width="9.140625" style="46"/>
    <col min="3032" max="3032" width="13.42578125" style="46" customWidth="1"/>
    <col min="3033" max="3033" width="9.140625" style="46"/>
    <col min="3034" max="3034" width="16.28515625" style="46" customWidth="1"/>
    <col min="3035" max="3035" width="12.28515625" style="46" customWidth="1"/>
    <col min="3036" max="3036" width="11.28515625" style="46" customWidth="1"/>
    <col min="3037" max="3037" width="13.28515625" style="46" customWidth="1"/>
    <col min="3038" max="3040" width="9.140625" style="46"/>
    <col min="3041" max="3041" width="14.85546875" style="46" customWidth="1"/>
    <col min="3042" max="3042" width="11.28515625" style="46" customWidth="1"/>
    <col min="3043" max="3043" width="12" style="46" customWidth="1"/>
    <col min="3044" max="3044" width="9.140625" style="46"/>
    <col min="3045" max="3045" width="8.140625" style="46" customWidth="1"/>
    <col min="3046" max="3046" width="7.28515625" style="46" customWidth="1"/>
    <col min="3047" max="3047" width="7.7109375" style="46" customWidth="1"/>
    <col min="3048" max="3048" width="9.140625" style="46"/>
    <col min="3049" max="3049" width="8" style="46" customWidth="1"/>
    <col min="3050" max="3051" width="9.140625" style="46"/>
    <col min="3052" max="3052" width="8.140625" style="46" customWidth="1"/>
    <col min="3053" max="3054" width="9.140625" style="46"/>
    <col min="3055" max="3056" width="11.28515625" style="46" customWidth="1"/>
    <col min="3057" max="3057" width="11.85546875" style="46" customWidth="1"/>
    <col min="3058" max="3058" width="11.42578125" style="46" customWidth="1"/>
    <col min="3059" max="3287" width="9.140625" style="46"/>
    <col min="3288" max="3288" width="13.42578125" style="46" customWidth="1"/>
    <col min="3289" max="3289" width="9.140625" style="46"/>
    <col min="3290" max="3290" width="16.28515625" style="46" customWidth="1"/>
    <col min="3291" max="3291" width="12.28515625" style="46" customWidth="1"/>
    <col min="3292" max="3292" width="11.28515625" style="46" customWidth="1"/>
    <col min="3293" max="3293" width="13.28515625" style="46" customWidth="1"/>
    <col min="3294" max="3296" width="9.140625" style="46"/>
    <col min="3297" max="3297" width="14.85546875" style="46" customWidth="1"/>
    <col min="3298" max="3298" width="11.28515625" style="46" customWidth="1"/>
    <col min="3299" max="3299" width="12" style="46" customWidth="1"/>
    <col min="3300" max="3300" width="9.140625" style="46"/>
    <col min="3301" max="3301" width="8.140625" style="46" customWidth="1"/>
    <col min="3302" max="3302" width="7.28515625" style="46" customWidth="1"/>
    <col min="3303" max="3303" width="7.7109375" style="46" customWidth="1"/>
    <col min="3304" max="3304" width="9.140625" style="46"/>
    <col min="3305" max="3305" width="8" style="46" customWidth="1"/>
    <col min="3306" max="3307" width="9.140625" style="46"/>
    <col min="3308" max="3308" width="8.140625" style="46" customWidth="1"/>
    <col min="3309" max="3310" width="9.140625" style="46"/>
    <col min="3311" max="3312" width="11.28515625" style="46" customWidth="1"/>
    <col min="3313" max="3313" width="11.85546875" style="46" customWidth="1"/>
    <col min="3314" max="3314" width="11.42578125" style="46" customWidth="1"/>
    <col min="3315" max="3543" width="9.140625" style="46"/>
    <col min="3544" max="3544" width="13.42578125" style="46" customWidth="1"/>
    <col min="3545" max="3545" width="9.140625" style="46"/>
    <col min="3546" max="3546" width="16.28515625" style="46" customWidth="1"/>
    <col min="3547" max="3547" width="12.28515625" style="46" customWidth="1"/>
    <col min="3548" max="3548" width="11.28515625" style="46" customWidth="1"/>
    <col min="3549" max="3549" width="13.28515625" style="46" customWidth="1"/>
    <col min="3550" max="3552" width="9.140625" style="46"/>
    <col min="3553" max="3553" width="14.85546875" style="46" customWidth="1"/>
    <col min="3554" max="3554" width="11.28515625" style="46" customWidth="1"/>
    <col min="3555" max="3555" width="12" style="46" customWidth="1"/>
    <col min="3556" max="3556" width="9.140625" style="46"/>
    <col min="3557" max="3557" width="8.140625" style="46" customWidth="1"/>
    <col min="3558" max="3558" width="7.28515625" style="46" customWidth="1"/>
    <col min="3559" max="3559" width="7.7109375" style="46" customWidth="1"/>
    <col min="3560" max="3560" width="9.140625" style="46"/>
    <col min="3561" max="3561" width="8" style="46" customWidth="1"/>
    <col min="3562" max="3563" width="9.140625" style="46"/>
    <col min="3564" max="3564" width="8.140625" style="46" customWidth="1"/>
    <col min="3565" max="3566" width="9.140625" style="46"/>
    <col min="3567" max="3568" width="11.28515625" style="46" customWidth="1"/>
    <col min="3569" max="3569" width="11.85546875" style="46" customWidth="1"/>
    <col min="3570" max="3570" width="11.42578125" style="46" customWidth="1"/>
    <col min="3571" max="3799" width="9.140625" style="46"/>
    <col min="3800" max="3800" width="13.42578125" style="46" customWidth="1"/>
    <col min="3801" max="3801" width="9.140625" style="46"/>
    <col min="3802" max="3802" width="16.28515625" style="46" customWidth="1"/>
    <col min="3803" max="3803" width="12.28515625" style="46" customWidth="1"/>
    <col min="3804" max="3804" width="11.28515625" style="46" customWidth="1"/>
    <col min="3805" max="3805" width="13.28515625" style="46" customWidth="1"/>
    <col min="3806" max="3808" width="9.140625" style="46"/>
    <col min="3809" max="3809" width="14.85546875" style="46" customWidth="1"/>
    <col min="3810" max="3810" width="11.28515625" style="46" customWidth="1"/>
    <col min="3811" max="3811" width="12" style="46" customWidth="1"/>
    <col min="3812" max="3812" width="9.140625" style="46"/>
    <col min="3813" max="3813" width="8.140625" style="46" customWidth="1"/>
    <col min="3814" max="3814" width="7.28515625" style="46" customWidth="1"/>
    <col min="3815" max="3815" width="7.7109375" style="46" customWidth="1"/>
    <col min="3816" max="3816" width="9.140625" style="46"/>
    <col min="3817" max="3817" width="8" style="46" customWidth="1"/>
    <col min="3818" max="3819" width="9.140625" style="46"/>
    <col min="3820" max="3820" width="8.140625" style="46" customWidth="1"/>
    <col min="3821" max="3822" width="9.140625" style="46"/>
    <col min="3823" max="3824" width="11.28515625" style="46" customWidth="1"/>
    <col min="3825" max="3825" width="11.85546875" style="46" customWidth="1"/>
    <col min="3826" max="3826" width="11.42578125" style="46" customWidth="1"/>
    <col min="3827" max="4055" width="9.140625" style="46"/>
    <col min="4056" max="4056" width="13.42578125" style="46" customWidth="1"/>
    <col min="4057" max="4057" width="9.140625" style="46"/>
    <col min="4058" max="4058" width="16.28515625" style="46" customWidth="1"/>
    <col min="4059" max="4059" width="12.28515625" style="46" customWidth="1"/>
    <col min="4060" max="4060" width="11.28515625" style="46" customWidth="1"/>
    <col min="4061" max="4061" width="13.28515625" style="46" customWidth="1"/>
    <col min="4062" max="4064" width="9.140625" style="46"/>
    <col min="4065" max="4065" width="14.85546875" style="46" customWidth="1"/>
    <col min="4066" max="4066" width="11.28515625" style="46" customWidth="1"/>
    <col min="4067" max="4067" width="12" style="46" customWidth="1"/>
    <col min="4068" max="4068" width="9.140625" style="46"/>
    <col min="4069" max="4069" width="8.140625" style="46" customWidth="1"/>
    <col min="4070" max="4070" width="7.28515625" style="46" customWidth="1"/>
    <col min="4071" max="4071" width="7.7109375" style="46" customWidth="1"/>
    <col min="4072" max="4072" width="9.140625" style="46"/>
    <col min="4073" max="4073" width="8" style="46" customWidth="1"/>
    <col min="4074" max="4075" width="9.140625" style="46"/>
    <col min="4076" max="4076" width="8.140625" style="46" customWidth="1"/>
    <col min="4077" max="4078" width="9.140625" style="46"/>
    <col min="4079" max="4080" width="11.28515625" style="46" customWidth="1"/>
    <col min="4081" max="4081" width="11.85546875" style="46" customWidth="1"/>
    <col min="4082" max="4082" width="11.42578125" style="46" customWidth="1"/>
    <col min="4083" max="4311" width="9.140625" style="46"/>
    <col min="4312" max="4312" width="13.42578125" style="46" customWidth="1"/>
    <col min="4313" max="4313" width="9.140625" style="46"/>
    <col min="4314" max="4314" width="16.28515625" style="46" customWidth="1"/>
    <col min="4315" max="4315" width="12.28515625" style="46" customWidth="1"/>
    <col min="4316" max="4316" width="11.28515625" style="46" customWidth="1"/>
    <col min="4317" max="4317" width="13.28515625" style="46" customWidth="1"/>
    <col min="4318" max="4320" width="9.140625" style="46"/>
    <col min="4321" max="4321" width="14.85546875" style="46" customWidth="1"/>
    <col min="4322" max="4322" width="11.28515625" style="46" customWidth="1"/>
    <col min="4323" max="4323" width="12" style="46" customWidth="1"/>
    <col min="4324" max="4324" width="9.140625" style="46"/>
    <col min="4325" max="4325" width="8.140625" style="46" customWidth="1"/>
    <col min="4326" max="4326" width="7.28515625" style="46" customWidth="1"/>
    <col min="4327" max="4327" width="7.7109375" style="46" customWidth="1"/>
    <col min="4328" max="4328" width="9.140625" style="46"/>
    <col min="4329" max="4329" width="8" style="46" customWidth="1"/>
    <col min="4330" max="4331" width="9.140625" style="46"/>
    <col min="4332" max="4332" width="8.140625" style="46" customWidth="1"/>
    <col min="4333" max="4334" width="9.140625" style="46"/>
    <col min="4335" max="4336" width="11.28515625" style="46" customWidth="1"/>
    <col min="4337" max="4337" width="11.85546875" style="46" customWidth="1"/>
    <col min="4338" max="4338" width="11.42578125" style="46" customWidth="1"/>
    <col min="4339" max="4567" width="9.140625" style="46"/>
    <col min="4568" max="4568" width="13.42578125" style="46" customWidth="1"/>
    <col min="4569" max="4569" width="9.140625" style="46"/>
    <col min="4570" max="4570" width="16.28515625" style="46" customWidth="1"/>
    <col min="4571" max="4571" width="12.28515625" style="46" customWidth="1"/>
    <col min="4572" max="4572" width="11.28515625" style="46" customWidth="1"/>
    <col min="4573" max="4573" width="13.28515625" style="46" customWidth="1"/>
    <col min="4574" max="4576" width="9.140625" style="46"/>
    <col min="4577" max="4577" width="14.85546875" style="46" customWidth="1"/>
    <col min="4578" max="4578" width="11.28515625" style="46" customWidth="1"/>
    <col min="4579" max="4579" width="12" style="46" customWidth="1"/>
    <col min="4580" max="4580" width="9.140625" style="46"/>
    <col min="4581" max="4581" width="8.140625" style="46" customWidth="1"/>
    <col min="4582" max="4582" width="7.28515625" style="46" customWidth="1"/>
    <col min="4583" max="4583" width="7.7109375" style="46" customWidth="1"/>
    <col min="4584" max="4584" width="9.140625" style="46"/>
    <col min="4585" max="4585" width="8" style="46" customWidth="1"/>
    <col min="4586" max="4587" width="9.140625" style="46"/>
    <col min="4588" max="4588" width="8.140625" style="46" customWidth="1"/>
    <col min="4589" max="4590" width="9.140625" style="46"/>
    <col min="4591" max="4592" width="11.28515625" style="46" customWidth="1"/>
    <col min="4593" max="4593" width="11.85546875" style="46" customWidth="1"/>
    <col min="4594" max="4594" width="11.42578125" style="46" customWidth="1"/>
    <col min="4595" max="4823" width="9.140625" style="46"/>
    <col min="4824" max="4824" width="13.42578125" style="46" customWidth="1"/>
    <col min="4825" max="4825" width="9.140625" style="46"/>
    <col min="4826" max="4826" width="16.28515625" style="46" customWidth="1"/>
    <col min="4827" max="4827" width="12.28515625" style="46" customWidth="1"/>
    <col min="4828" max="4828" width="11.28515625" style="46" customWidth="1"/>
    <col min="4829" max="4829" width="13.28515625" style="46" customWidth="1"/>
    <col min="4830" max="4832" width="9.140625" style="46"/>
    <col min="4833" max="4833" width="14.85546875" style="46" customWidth="1"/>
    <col min="4834" max="4834" width="11.28515625" style="46" customWidth="1"/>
    <col min="4835" max="4835" width="12" style="46" customWidth="1"/>
    <col min="4836" max="4836" width="9.140625" style="46"/>
    <col min="4837" max="4837" width="8.140625" style="46" customWidth="1"/>
    <col min="4838" max="4838" width="7.28515625" style="46" customWidth="1"/>
    <col min="4839" max="4839" width="7.7109375" style="46" customWidth="1"/>
    <col min="4840" max="4840" width="9.140625" style="46"/>
    <col min="4841" max="4841" width="8" style="46" customWidth="1"/>
    <col min="4842" max="4843" width="9.140625" style="46"/>
    <col min="4844" max="4844" width="8.140625" style="46" customWidth="1"/>
    <col min="4845" max="4846" width="9.140625" style="46"/>
    <col min="4847" max="4848" width="11.28515625" style="46" customWidth="1"/>
    <col min="4849" max="4849" width="11.85546875" style="46" customWidth="1"/>
    <col min="4850" max="4850" width="11.42578125" style="46" customWidth="1"/>
    <col min="4851" max="5079" width="9.140625" style="46"/>
    <col min="5080" max="5080" width="13.42578125" style="46" customWidth="1"/>
    <col min="5081" max="5081" width="9.140625" style="46"/>
    <col min="5082" max="5082" width="16.28515625" style="46" customWidth="1"/>
    <col min="5083" max="5083" width="12.28515625" style="46" customWidth="1"/>
    <col min="5084" max="5084" width="11.28515625" style="46" customWidth="1"/>
    <col min="5085" max="5085" width="13.28515625" style="46" customWidth="1"/>
    <col min="5086" max="5088" width="9.140625" style="46"/>
    <col min="5089" max="5089" width="14.85546875" style="46" customWidth="1"/>
    <col min="5090" max="5090" width="11.28515625" style="46" customWidth="1"/>
    <col min="5091" max="5091" width="12" style="46" customWidth="1"/>
    <col min="5092" max="5092" width="9.140625" style="46"/>
    <col min="5093" max="5093" width="8.140625" style="46" customWidth="1"/>
    <col min="5094" max="5094" width="7.28515625" style="46" customWidth="1"/>
    <col min="5095" max="5095" width="7.7109375" style="46" customWidth="1"/>
    <col min="5096" max="5096" width="9.140625" style="46"/>
    <col min="5097" max="5097" width="8" style="46" customWidth="1"/>
    <col min="5098" max="5099" width="9.140625" style="46"/>
    <col min="5100" max="5100" width="8.140625" style="46" customWidth="1"/>
    <col min="5101" max="5102" width="9.140625" style="46"/>
    <col min="5103" max="5104" width="11.28515625" style="46" customWidth="1"/>
    <col min="5105" max="5105" width="11.85546875" style="46" customWidth="1"/>
    <col min="5106" max="5106" width="11.42578125" style="46" customWidth="1"/>
    <col min="5107" max="5335" width="9.140625" style="46"/>
    <col min="5336" max="5336" width="13.42578125" style="46" customWidth="1"/>
    <col min="5337" max="5337" width="9.140625" style="46"/>
    <col min="5338" max="5338" width="16.28515625" style="46" customWidth="1"/>
    <col min="5339" max="5339" width="12.28515625" style="46" customWidth="1"/>
    <col min="5340" max="5340" width="11.28515625" style="46" customWidth="1"/>
    <col min="5341" max="5341" width="13.28515625" style="46" customWidth="1"/>
    <col min="5342" max="5344" width="9.140625" style="46"/>
    <col min="5345" max="5345" width="14.85546875" style="46" customWidth="1"/>
    <col min="5346" max="5346" width="11.28515625" style="46" customWidth="1"/>
    <col min="5347" max="5347" width="12" style="46" customWidth="1"/>
    <col min="5348" max="5348" width="9.140625" style="46"/>
    <col min="5349" max="5349" width="8.140625" style="46" customWidth="1"/>
    <col min="5350" max="5350" width="7.28515625" style="46" customWidth="1"/>
    <col min="5351" max="5351" width="7.7109375" style="46" customWidth="1"/>
    <col min="5352" max="5352" width="9.140625" style="46"/>
    <col min="5353" max="5353" width="8" style="46" customWidth="1"/>
    <col min="5354" max="5355" width="9.140625" style="46"/>
    <col min="5356" max="5356" width="8.140625" style="46" customWidth="1"/>
    <col min="5357" max="5358" width="9.140625" style="46"/>
    <col min="5359" max="5360" width="11.28515625" style="46" customWidth="1"/>
    <col min="5361" max="5361" width="11.85546875" style="46" customWidth="1"/>
    <col min="5362" max="5362" width="11.42578125" style="46" customWidth="1"/>
    <col min="5363" max="5591" width="9.140625" style="46"/>
    <col min="5592" max="5592" width="13.42578125" style="46" customWidth="1"/>
    <col min="5593" max="5593" width="9.140625" style="46"/>
    <col min="5594" max="5594" width="16.28515625" style="46" customWidth="1"/>
    <col min="5595" max="5595" width="12.28515625" style="46" customWidth="1"/>
    <col min="5596" max="5596" width="11.28515625" style="46" customWidth="1"/>
    <col min="5597" max="5597" width="13.28515625" style="46" customWidth="1"/>
    <col min="5598" max="5600" width="9.140625" style="46"/>
    <col min="5601" max="5601" width="14.85546875" style="46" customWidth="1"/>
    <col min="5602" max="5602" width="11.28515625" style="46" customWidth="1"/>
    <col min="5603" max="5603" width="12" style="46" customWidth="1"/>
    <col min="5604" max="5604" width="9.140625" style="46"/>
    <col min="5605" max="5605" width="8.140625" style="46" customWidth="1"/>
    <col min="5606" max="5606" width="7.28515625" style="46" customWidth="1"/>
    <col min="5607" max="5607" width="7.7109375" style="46" customWidth="1"/>
    <col min="5608" max="5608" width="9.140625" style="46"/>
    <col min="5609" max="5609" width="8" style="46" customWidth="1"/>
    <col min="5610" max="5611" width="9.140625" style="46"/>
    <col min="5612" max="5612" width="8.140625" style="46" customWidth="1"/>
    <col min="5613" max="5614" width="9.140625" style="46"/>
    <col min="5615" max="5616" width="11.28515625" style="46" customWidth="1"/>
    <col min="5617" max="5617" width="11.85546875" style="46" customWidth="1"/>
    <col min="5618" max="5618" width="11.42578125" style="46" customWidth="1"/>
    <col min="5619" max="5847" width="9.140625" style="46"/>
    <col min="5848" max="5848" width="13.42578125" style="46" customWidth="1"/>
    <col min="5849" max="5849" width="9.140625" style="46"/>
    <col min="5850" max="5850" width="16.28515625" style="46" customWidth="1"/>
    <col min="5851" max="5851" width="12.28515625" style="46" customWidth="1"/>
    <col min="5852" max="5852" width="11.28515625" style="46" customWidth="1"/>
    <col min="5853" max="5853" width="13.28515625" style="46" customWidth="1"/>
    <col min="5854" max="5856" width="9.140625" style="46"/>
    <col min="5857" max="5857" width="14.85546875" style="46" customWidth="1"/>
    <col min="5858" max="5858" width="11.28515625" style="46" customWidth="1"/>
    <col min="5859" max="5859" width="12" style="46" customWidth="1"/>
    <col min="5860" max="5860" width="9.140625" style="46"/>
    <col min="5861" max="5861" width="8.140625" style="46" customWidth="1"/>
    <col min="5862" max="5862" width="7.28515625" style="46" customWidth="1"/>
    <col min="5863" max="5863" width="7.7109375" style="46" customWidth="1"/>
    <col min="5864" max="5864" width="9.140625" style="46"/>
    <col min="5865" max="5865" width="8" style="46" customWidth="1"/>
    <col min="5866" max="5867" width="9.140625" style="46"/>
    <col min="5868" max="5868" width="8.140625" style="46" customWidth="1"/>
    <col min="5869" max="5870" width="9.140625" style="46"/>
    <col min="5871" max="5872" width="11.28515625" style="46" customWidth="1"/>
    <col min="5873" max="5873" width="11.85546875" style="46" customWidth="1"/>
    <col min="5874" max="5874" width="11.42578125" style="46" customWidth="1"/>
    <col min="5875" max="6103" width="9.140625" style="46"/>
    <col min="6104" max="6104" width="13.42578125" style="46" customWidth="1"/>
    <col min="6105" max="6105" width="9.140625" style="46"/>
    <col min="6106" max="6106" width="16.28515625" style="46" customWidth="1"/>
    <col min="6107" max="6107" width="12.28515625" style="46" customWidth="1"/>
    <col min="6108" max="6108" width="11.28515625" style="46" customWidth="1"/>
    <col min="6109" max="6109" width="13.28515625" style="46" customWidth="1"/>
    <col min="6110" max="6112" width="9.140625" style="46"/>
    <col min="6113" max="6113" width="14.85546875" style="46" customWidth="1"/>
    <col min="6114" max="6114" width="11.28515625" style="46" customWidth="1"/>
    <col min="6115" max="6115" width="12" style="46" customWidth="1"/>
    <col min="6116" max="6116" width="9.140625" style="46"/>
    <col min="6117" max="6117" width="8.140625" style="46" customWidth="1"/>
    <col min="6118" max="6118" width="7.28515625" style="46" customWidth="1"/>
    <col min="6119" max="6119" width="7.7109375" style="46" customWidth="1"/>
    <col min="6120" max="6120" width="9.140625" style="46"/>
    <col min="6121" max="6121" width="8" style="46" customWidth="1"/>
    <col min="6122" max="6123" width="9.140625" style="46"/>
    <col min="6124" max="6124" width="8.140625" style="46" customWidth="1"/>
    <col min="6125" max="6126" width="9.140625" style="46"/>
    <col min="6127" max="6128" width="11.28515625" style="46" customWidth="1"/>
    <col min="6129" max="6129" width="11.85546875" style="46" customWidth="1"/>
    <col min="6130" max="6130" width="11.42578125" style="46" customWidth="1"/>
    <col min="6131" max="6359" width="9.140625" style="46"/>
    <col min="6360" max="6360" width="13.42578125" style="46" customWidth="1"/>
    <col min="6361" max="6361" width="9.140625" style="46"/>
    <col min="6362" max="6362" width="16.28515625" style="46" customWidth="1"/>
    <col min="6363" max="6363" width="12.28515625" style="46" customWidth="1"/>
    <col min="6364" max="6364" width="11.28515625" style="46" customWidth="1"/>
    <col min="6365" max="6365" width="13.28515625" style="46" customWidth="1"/>
    <col min="6366" max="6368" width="9.140625" style="46"/>
    <col min="6369" max="6369" width="14.85546875" style="46" customWidth="1"/>
    <col min="6370" max="6370" width="11.28515625" style="46" customWidth="1"/>
    <col min="6371" max="6371" width="12" style="46" customWidth="1"/>
    <col min="6372" max="6372" width="9.140625" style="46"/>
    <col min="6373" max="6373" width="8.140625" style="46" customWidth="1"/>
    <col min="6374" max="6374" width="7.28515625" style="46" customWidth="1"/>
    <col min="6375" max="6375" width="7.7109375" style="46" customWidth="1"/>
    <col min="6376" max="6376" width="9.140625" style="46"/>
    <col min="6377" max="6377" width="8" style="46" customWidth="1"/>
    <col min="6378" max="6379" width="9.140625" style="46"/>
    <col min="6380" max="6380" width="8.140625" style="46" customWidth="1"/>
    <col min="6381" max="6382" width="9.140625" style="46"/>
    <col min="6383" max="6384" width="11.28515625" style="46" customWidth="1"/>
    <col min="6385" max="6385" width="11.85546875" style="46" customWidth="1"/>
    <col min="6386" max="6386" width="11.42578125" style="46" customWidth="1"/>
    <col min="6387" max="6615" width="9.140625" style="46"/>
    <col min="6616" max="6616" width="13.42578125" style="46" customWidth="1"/>
    <col min="6617" max="6617" width="9.140625" style="46"/>
    <col min="6618" max="6618" width="16.28515625" style="46" customWidth="1"/>
    <col min="6619" max="6619" width="12.28515625" style="46" customWidth="1"/>
    <col min="6620" max="6620" width="11.28515625" style="46" customWidth="1"/>
    <col min="6621" max="6621" width="13.28515625" style="46" customWidth="1"/>
    <col min="6622" max="6624" width="9.140625" style="46"/>
    <col min="6625" max="6625" width="14.85546875" style="46" customWidth="1"/>
    <col min="6626" max="6626" width="11.28515625" style="46" customWidth="1"/>
    <col min="6627" max="6627" width="12" style="46" customWidth="1"/>
    <col min="6628" max="6628" width="9.140625" style="46"/>
    <col min="6629" max="6629" width="8.140625" style="46" customWidth="1"/>
    <col min="6630" max="6630" width="7.28515625" style="46" customWidth="1"/>
    <col min="6631" max="6631" width="7.7109375" style="46" customWidth="1"/>
    <col min="6632" max="6632" width="9.140625" style="46"/>
    <col min="6633" max="6633" width="8" style="46" customWidth="1"/>
    <col min="6634" max="6635" width="9.140625" style="46"/>
    <col min="6636" max="6636" width="8.140625" style="46" customWidth="1"/>
    <col min="6637" max="6638" width="9.140625" style="46"/>
    <col min="6639" max="6640" width="11.28515625" style="46" customWidth="1"/>
    <col min="6641" max="6641" width="11.85546875" style="46" customWidth="1"/>
    <col min="6642" max="6642" width="11.42578125" style="46" customWidth="1"/>
    <col min="6643" max="6871" width="9.140625" style="46"/>
    <col min="6872" max="6872" width="13.42578125" style="46" customWidth="1"/>
    <col min="6873" max="6873" width="9.140625" style="46"/>
    <col min="6874" max="6874" width="16.28515625" style="46" customWidth="1"/>
    <col min="6875" max="6875" width="12.28515625" style="46" customWidth="1"/>
    <col min="6876" max="6876" width="11.28515625" style="46" customWidth="1"/>
    <col min="6877" max="6877" width="13.28515625" style="46" customWidth="1"/>
    <col min="6878" max="6880" width="9.140625" style="46"/>
    <col min="6881" max="6881" width="14.85546875" style="46" customWidth="1"/>
    <col min="6882" max="6882" width="11.28515625" style="46" customWidth="1"/>
    <col min="6883" max="6883" width="12" style="46" customWidth="1"/>
    <col min="6884" max="6884" width="9.140625" style="46"/>
    <col min="6885" max="6885" width="8.140625" style="46" customWidth="1"/>
    <col min="6886" max="6886" width="7.28515625" style="46" customWidth="1"/>
    <col min="6887" max="6887" width="7.7109375" style="46" customWidth="1"/>
    <col min="6888" max="6888" width="9.140625" style="46"/>
    <col min="6889" max="6889" width="8" style="46" customWidth="1"/>
    <col min="6890" max="6891" width="9.140625" style="46"/>
    <col min="6892" max="6892" width="8.140625" style="46" customWidth="1"/>
    <col min="6893" max="6894" width="9.140625" style="46"/>
    <col min="6895" max="6896" width="11.28515625" style="46" customWidth="1"/>
    <col min="6897" max="6897" width="11.85546875" style="46" customWidth="1"/>
    <col min="6898" max="6898" width="11.42578125" style="46" customWidth="1"/>
    <col min="6899" max="7127" width="9.140625" style="46"/>
    <col min="7128" max="7128" width="13.42578125" style="46" customWidth="1"/>
    <col min="7129" max="7129" width="9.140625" style="46"/>
    <col min="7130" max="7130" width="16.28515625" style="46" customWidth="1"/>
    <col min="7131" max="7131" width="12.28515625" style="46" customWidth="1"/>
    <col min="7132" max="7132" width="11.28515625" style="46" customWidth="1"/>
    <col min="7133" max="7133" width="13.28515625" style="46" customWidth="1"/>
    <col min="7134" max="7136" width="9.140625" style="46"/>
    <col min="7137" max="7137" width="14.85546875" style="46" customWidth="1"/>
    <col min="7138" max="7138" width="11.28515625" style="46" customWidth="1"/>
    <col min="7139" max="7139" width="12" style="46" customWidth="1"/>
    <col min="7140" max="7140" width="9.140625" style="46"/>
    <col min="7141" max="7141" width="8.140625" style="46" customWidth="1"/>
    <col min="7142" max="7142" width="7.28515625" style="46" customWidth="1"/>
    <col min="7143" max="7143" width="7.7109375" style="46" customWidth="1"/>
    <col min="7144" max="7144" width="9.140625" style="46"/>
    <col min="7145" max="7145" width="8" style="46" customWidth="1"/>
    <col min="7146" max="7147" width="9.140625" style="46"/>
    <col min="7148" max="7148" width="8.140625" style="46" customWidth="1"/>
    <col min="7149" max="7150" width="9.140625" style="46"/>
    <col min="7151" max="7152" width="11.28515625" style="46" customWidth="1"/>
    <col min="7153" max="7153" width="11.85546875" style="46" customWidth="1"/>
    <col min="7154" max="7154" width="11.42578125" style="46" customWidth="1"/>
    <col min="7155" max="7383" width="9.140625" style="46"/>
    <col min="7384" max="7384" width="13.42578125" style="46" customWidth="1"/>
    <col min="7385" max="7385" width="9.140625" style="46"/>
    <col min="7386" max="7386" width="16.28515625" style="46" customWidth="1"/>
    <col min="7387" max="7387" width="12.28515625" style="46" customWidth="1"/>
    <col min="7388" max="7388" width="11.28515625" style="46" customWidth="1"/>
    <col min="7389" max="7389" width="13.28515625" style="46" customWidth="1"/>
    <col min="7390" max="7392" width="9.140625" style="46"/>
    <col min="7393" max="7393" width="14.85546875" style="46" customWidth="1"/>
    <col min="7394" max="7394" width="11.28515625" style="46" customWidth="1"/>
    <col min="7395" max="7395" width="12" style="46" customWidth="1"/>
    <col min="7396" max="7396" width="9.140625" style="46"/>
    <col min="7397" max="7397" width="8.140625" style="46" customWidth="1"/>
    <col min="7398" max="7398" width="7.28515625" style="46" customWidth="1"/>
    <col min="7399" max="7399" width="7.7109375" style="46" customWidth="1"/>
    <col min="7400" max="7400" width="9.140625" style="46"/>
    <col min="7401" max="7401" width="8" style="46" customWidth="1"/>
    <col min="7402" max="7403" width="9.140625" style="46"/>
    <col min="7404" max="7404" width="8.140625" style="46" customWidth="1"/>
    <col min="7405" max="7406" width="9.140625" style="46"/>
    <col min="7407" max="7408" width="11.28515625" style="46" customWidth="1"/>
    <col min="7409" max="7409" width="11.85546875" style="46" customWidth="1"/>
    <col min="7410" max="7410" width="11.42578125" style="46" customWidth="1"/>
    <col min="7411" max="7639" width="9.140625" style="46"/>
    <col min="7640" max="7640" width="13.42578125" style="46" customWidth="1"/>
    <col min="7641" max="7641" width="9.140625" style="46"/>
    <col min="7642" max="7642" width="16.28515625" style="46" customWidth="1"/>
    <col min="7643" max="7643" width="12.28515625" style="46" customWidth="1"/>
    <col min="7644" max="7644" width="11.28515625" style="46" customWidth="1"/>
    <col min="7645" max="7645" width="13.28515625" style="46" customWidth="1"/>
    <col min="7646" max="7648" width="9.140625" style="46"/>
    <col min="7649" max="7649" width="14.85546875" style="46" customWidth="1"/>
    <col min="7650" max="7650" width="11.28515625" style="46" customWidth="1"/>
    <col min="7651" max="7651" width="12" style="46" customWidth="1"/>
    <col min="7652" max="7652" width="9.140625" style="46"/>
    <col min="7653" max="7653" width="8.140625" style="46" customWidth="1"/>
    <col min="7654" max="7654" width="7.28515625" style="46" customWidth="1"/>
    <col min="7655" max="7655" width="7.7109375" style="46" customWidth="1"/>
    <col min="7656" max="7656" width="9.140625" style="46"/>
    <col min="7657" max="7657" width="8" style="46" customWidth="1"/>
    <col min="7658" max="7659" width="9.140625" style="46"/>
    <col min="7660" max="7660" width="8.140625" style="46" customWidth="1"/>
    <col min="7661" max="7662" width="9.140625" style="46"/>
    <col min="7663" max="7664" width="11.28515625" style="46" customWidth="1"/>
    <col min="7665" max="7665" width="11.85546875" style="46" customWidth="1"/>
    <col min="7666" max="7666" width="11.42578125" style="46" customWidth="1"/>
    <col min="7667" max="7895" width="9.140625" style="46"/>
    <col min="7896" max="7896" width="13.42578125" style="46" customWidth="1"/>
    <col min="7897" max="7897" width="9.140625" style="46"/>
    <col min="7898" max="7898" width="16.28515625" style="46" customWidth="1"/>
    <col min="7899" max="7899" width="12.28515625" style="46" customWidth="1"/>
    <col min="7900" max="7900" width="11.28515625" style="46" customWidth="1"/>
    <col min="7901" max="7901" width="13.28515625" style="46" customWidth="1"/>
    <col min="7902" max="7904" width="9.140625" style="46"/>
    <col min="7905" max="7905" width="14.85546875" style="46" customWidth="1"/>
    <col min="7906" max="7906" width="11.28515625" style="46" customWidth="1"/>
    <col min="7907" max="7907" width="12" style="46" customWidth="1"/>
    <col min="7908" max="7908" width="9.140625" style="46"/>
    <col min="7909" max="7909" width="8.140625" style="46" customWidth="1"/>
    <col min="7910" max="7910" width="7.28515625" style="46" customWidth="1"/>
    <col min="7911" max="7911" width="7.7109375" style="46" customWidth="1"/>
    <col min="7912" max="7912" width="9.140625" style="46"/>
    <col min="7913" max="7913" width="8" style="46" customWidth="1"/>
    <col min="7914" max="7915" width="9.140625" style="46"/>
    <col min="7916" max="7916" width="8.140625" style="46" customWidth="1"/>
    <col min="7917" max="7918" width="9.140625" style="46"/>
    <col min="7919" max="7920" width="11.28515625" style="46" customWidth="1"/>
    <col min="7921" max="7921" width="11.85546875" style="46" customWidth="1"/>
    <col min="7922" max="7922" width="11.42578125" style="46" customWidth="1"/>
    <col min="7923" max="8151" width="9.140625" style="46"/>
    <col min="8152" max="8152" width="13.42578125" style="46" customWidth="1"/>
    <col min="8153" max="8153" width="9.140625" style="46"/>
    <col min="8154" max="8154" width="16.28515625" style="46" customWidth="1"/>
    <col min="8155" max="8155" width="12.28515625" style="46" customWidth="1"/>
    <col min="8156" max="8156" width="11.28515625" style="46" customWidth="1"/>
    <col min="8157" max="8157" width="13.28515625" style="46" customWidth="1"/>
    <col min="8158" max="8160" width="9.140625" style="46"/>
    <col min="8161" max="8161" width="14.85546875" style="46" customWidth="1"/>
    <col min="8162" max="8162" width="11.28515625" style="46" customWidth="1"/>
    <col min="8163" max="8163" width="12" style="46" customWidth="1"/>
    <col min="8164" max="8164" width="9.140625" style="46"/>
    <col min="8165" max="8165" width="8.140625" style="46" customWidth="1"/>
    <col min="8166" max="8166" width="7.28515625" style="46" customWidth="1"/>
    <col min="8167" max="8167" width="7.7109375" style="46" customWidth="1"/>
    <col min="8168" max="8168" width="9.140625" style="46"/>
    <col min="8169" max="8169" width="8" style="46" customWidth="1"/>
    <col min="8170" max="8171" width="9.140625" style="46"/>
    <col min="8172" max="8172" width="8.140625" style="46" customWidth="1"/>
    <col min="8173" max="8174" width="9.140625" style="46"/>
    <col min="8175" max="8176" width="11.28515625" style="46" customWidth="1"/>
    <col min="8177" max="8177" width="11.85546875" style="46" customWidth="1"/>
    <col min="8178" max="8178" width="11.42578125" style="46" customWidth="1"/>
    <col min="8179" max="8407" width="9.140625" style="46"/>
    <col min="8408" max="8408" width="13.42578125" style="46" customWidth="1"/>
    <col min="8409" max="8409" width="9.140625" style="46"/>
    <col min="8410" max="8410" width="16.28515625" style="46" customWidth="1"/>
    <col min="8411" max="8411" width="12.28515625" style="46" customWidth="1"/>
    <col min="8412" max="8412" width="11.28515625" style="46" customWidth="1"/>
    <col min="8413" max="8413" width="13.28515625" style="46" customWidth="1"/>
    <col min="8414" max="8416" width="9.140625" style="46"/>
    <col min="8417" max="8417" width="14.85546875" style="46" customWidth="1"/>
    <col min="8418" max="8418" width="11.28515625" style="46" customWidth="1"/>
    <col min="8419" max="8419" width="12" style="46" customWidth="1"/>
    <col min="8420" max="8420" width="9.140625" style="46"/>
    <col min="8421" max="8421" width="8.140625" style="46" customWidth="1"/>
    <col min="8422" max="8422" width="7.28515625" style="46" customWidth="1"/>
    <col min="8423" max="8423" width="7.7109375" style="46" customWidth="1"/>
    <col min="8424" max="8424" width="9.140625" style="46"/>
    <col min="8425" max="8425" width="8" style="46" customWidth="1"/>
    <col min="8426" max="8427" width="9.140625" style="46"/>
    <col min="8428" max="8428" width="8.140625" style="46" customWidth="1"/>
    <col min="8429" max="8430" width="9.140625" style="46"/>
    <col min="8431" max="8432" width="11.28515625" style="46" customWidth="1"/>
    <col min="8433" max="8433" width="11.85546875" style="46" customWidth="1"/>
    <col min="8434" max="8434" width="11.42578125" style="46" customWidth="1"/>
    <col min="8435" max="8663" width="9.140625" style="46"/>
    <col min="8664" max="8664" width="13.42578125" style="46" customWidth="1"/>
    <col min="8665" max="8665" width="9.140625" style="46"/>
    <col min="8666" max="8666" width="16.28515625" style="46" customWidth="1"/>
    <col min="8667" max="8667" width="12.28515625" style="46" customWidth="1"/>
    <col min="8668" max="8668" width="11.28515625" style="46" customWidth="1"/>
    <col min="8669" max="8669" width="13.28515625" style="46" customWidth="1"/>
    <col min="8670" max="8672" width="9.140625" style="46"/>
    <col min="8673" max="8673" width="14.85546875" style="46" customWidth="1"/>
    <col min="8674" max="8674" width="11.28515625" style="46" customWidth="1"/>
    <col min="8675" max="8675" width="12" style="46" customWidth="1"/>
    <col min="8676" max="8676" width="9.140625" style="46"/>
    <col min="8677" max="8677" width="8.140625" style="46" customWidth="1"/>
    <col min="8678" max="8678" width="7.28515625" style="46" customWidth="1"/>
    <col min="8679" max="8679" width="7.7109375" style="46" customWidth="1"/>
    <col min="8680" max="8680" width="9.140625" style="46"/>
    <col min="8681" max="8681" width="8" style="46" customWidth="1"/>
    <col min="8682" max="8683" width="9.140625" style="46"/>
    <col min="8684" max="8684" width="8.140625" style="46" customWidth="1"/>
    <col min="8685" max="8686" width="9.140625" style="46"/>
    <col min="8687" max="8688" width="11.28515625" style="46" customWidth="1"/>
    <col min="8689" max="8689" width="11.85546875" style="46" customWidth="1"/>
    <col min="8690" max="8690" width="11.42578125" style="46" customWidth="1"/>
    <col min="8691" max="8919" width="9.140625" style="46"/>
    <col min="8920" max="8920" width="13.42578125" style="46" customWidth="1"/>
    <col min="8921" max="8921" width="9.140625" style="46"/>
    <col min="8922" max="8922" width="16.28515625" style="46" customWidth="1"/>
    <col min="8923" max="8923" width="12.28515625" style="46" customWidth="1"/>
    <col min="8924" max="8924" width="11.28515625" style="46" customWidth="1"/>
    <col min="8925" max="8925" width="13.28515625" style="46" customWidth="1"/>
    <col min="8926" max="8928" width="9.140625" style="46"/>
    <col min="8929" max="8929" width="14.85546875" style="46" customWidth="1"/>
    <col min="8930" max="8930" width="11.28515625" style="46" customWidth="1"/>
    <col min="8931" max="8931" width="12" style="46" customWidth="1"/>
    <col min="8932" max="8932" width="9.140625" style="46"/>
    <col min="8933" max="8933" width="8.140625" style="46" customWidth="1"/>
    <col min="8934" max="8934" width="7.28515625" style="46" customWidth="1"/>
    <col min="8935" max="8935" width="7.7109375" style="46" customWidth="1"/>
    <col min="8936" max="8936" width="9.140625" style="46"/>
    <col min="8937" max="8937" width="8" style="46" customWidth="1"/>
    <col min="8938" max="8939" width="9.140625" style="46"/>
    <col min="8940" max="8940" width="8.140625" style="46" customWidth="1"/>
    <col min="8941" max="8942" width="9.140625" style="46"/>
    <col min="8943" max="8944" width="11.28515625" style="46" customWidth="1"/>
    <col min="8945" max="8945" width="11.85546875" style="46" customWidth="1"/>
    <col min="8946" max="8946" width="11.42578125" style="46" customWidth="1"/>
    <col min="8947" max="9175" width="9.140625" style="46"/>
    <col min="9176" max="9176" width="13.42578125" style="46" customWidth="1"/>
    <col min="9177" max="9177" width="9.140625" style="46"/>
    <col min="9178" max="9178" width="16.28515625" style="46" customWidth="1"/>
    <col min="9179" max="9179" width="12.28515625" style="46" customWidth="1"/>
    <col min="9180" max="9180" width="11.28515625" style="46" customWidth="1"/>
    <col min="9181" max="9181" width="13.28515625" style="46" customWidth="1"/>
    <col min="9182" max="9184" width="9.140625" style="46"/>
    <col min="9185" max="9185" width="14.85546875" style="46" customWidth="1"/>
    <col min="9186" max="9186" width="11.28515625" style="46" customWidth="1"/>
    <col min="9187" max="9187" width="12" style="46" customWidth="1"/>
    <col min="9188" max="9188" width="9.140625" style="46"/>
    <col min="9189" max="9189" width="8.140625" style="46" customWidth="1"/>
    <col min="9190" max="9190" width="7.28515625" style="46" customWidth="1"/>
    <col min="9191" max="9191" width="7.7109375" style="46" customWidth="1"/>
    <col min="9192" max="9192" width="9.140625" style="46"/>
    <col min="9193" max="9193" width="8" style="46" customWidth="1"/>
    <col min="9194" max="9195" width="9.140625" style="46"/>
    <col min="9196" max="9196" width="8.140625" style="46" customWidth="1"/>
    <col min="9197" max="9198" width="9.140625" style="46"/>
    <col min="9199" max="9200" width="11.28515625" style="46" customWidth="1"/>
    <col min="9201" max="9201" width="11.85546875" style="46" customWidth="1"/>
    <col min="9202" max="9202" width="11.42578125" style="46" customWidth="1"/>
    <col min="9203" max="9431" width="9.140625" style="46"/>
    <col min="9432" max="9432" width="13.42578125" style="46" customWidth="1"/>
    <col min="9433" max="9433" width="9.140625" style="46"/>
    <col min="9434" max="9434" width="16.28515625" style="46" customWidth="1"/>
    <col min="9435" max="9435" width="12.28515625" style="46" customWidth="1"/>
    <col min="9436" max="9436" width="11.28515625" style="46" customWidth="1"/>
    <col min="9437" max="9437" width="13.28515625" style="46" customWidth="1"/>
    <col min="9438" max="9440" width="9.140625" style="46"/>
    <col min="9441" max="9441" width="14.85546875" style="46" customWidth="1"/>
    <col min="9442" max="9442" width="11.28515625" style="46" customWidth="1"/>
    <col min="9443" max="9443" width="12" style="46" customWidth="1"/>
    <col min="9444" max="9444" width="9.140625" style="46"/>
    <col min="9445" max="9445" width="8.140625" style="46" customWidth="1"/>
    <col min="9446" max="9446" width="7.28515625" style="46" customWidth="1"/>
    <col min="9447" max="9447" width="7.7109375" style="46" customWidth="1"/>
    <col min="9448" max="9448" width="9.140625" style="46"/>
    <col min="9449" max="9449" width="8" style="46" customWidth="1"/>
    <col min="9450" max="9451" width="9.140625" style="46"/>
    <col min="9452" max="9452" width="8.140625" style="46" customWidth="1"/>
    <col min="9453" max="9454" width="9.140625" style="46"/>
    <col min="9455" max="9456" width="11.28515625" style="46" customWidth="1"/>
    <col min="9457" max="9457" width="11.85546875" style="46" customWidth="1"/>
    <col min="9458" max="9458" width="11.42578125" style="46" customWidth="1"/>
    <col min="9459" max="9687" width="9.140625" style="46"/>
    <col min="9688" max="9688" width="13.42578125" style="46" customWidth="1"/>
    <col min="9689" max="9689" width="9.140625" style="46"/>
    <col min="9690" max="9690" width="16.28515625" style="46" customWidth="1"/>
    <col min="9691" max="9691" width="12.28515625" style="46" customWidth="1"/>
    <col min="9692" max="9692" width="11.28515625" style="46" customWidth="1"/>
    <col min="9693" max="9693" width="13.28515625" style="46" customWidth="1"/>
    <col min="9694" max="9696" width="9.140625" style="46"/>
    <col min="9697" max="9697" width="14.85546875" style="46" customWidth="1"/>
    <col min="9698" max="9698" width="11.28515625" style="46" customWidth="1"/>
    <col min="9699" max="9699" width="12" style="46" customWidth="1"/>
    <col min="9700" max="9700" width="9.140625" style="46"/>
    <col min="9701" max="9701" width="8.140625" style="46" customWidth="1"/>
    <col min="9702" max="9702" width="7.28515625" style="46" customWidth="1"/>
    <col min="9703" max="9703" width="7.7109375" style="46" customWidth="1"/>
    <col min="9704" max="9704" width="9.140625" style="46"/>
    <col min="9705" max="9705" width="8" style="46" customWidth="1"/>
    <col min="9706" max="9707" width="9.140625" style="46"/>
    <col min="9708" max="9708" width="8.140625" style="46" customWidth="1"/>
    <col min="9709" max="9710" width="9.140625" style="46"/>
    <col min="9711" max="9712" width="11.28515625" style="46" customWidth="1"/>
    <col min="9713" max="9713" width="11.85546875" style="46" customWidth="1"/>
    <col min="9714" max="9714" width="11.42578125" style="46" customWidth="1"/>
    <col min="9715" max="9943" width="9.140625" style="46"/>
    <col min="9944" max="9944" width="13.42578125" style="46" customWidth="1"/>
    <col min="9945" max="9945" width="9.140625" style="46"/>
    <col min="9946" max="9946" width="16.28515625" style="46" customWidth="1"/>
    <col min="9947" max="9947" width="12.28515625" style="46" customWidth="1"/>
    <col min="9948" max="9948" width="11.28515625" style="46" customWidth="1"/>
    <col min="9949" max="9949" width="13.28515625" style="46" customWidth="1"/>
    <col min="9950" max="9952" width="9.140625" style="46"/>
    <col min="9953" max="9953" width="14.85546875" style="46" customWidth="1"/>
    <col min="9954" max="9954" width="11.28515625" style="46" customWidth="1"/>
    <col min="9955" max="9955" width="12" style="46" customWidth="1"/>
    <col min="9956" max="9956" width="9.140625" style="46"/>
    <col min="9957" max="9957" width="8.140625" style="46" customWidth="1"/>
    <col min="9958" max="9958" width="7.28515625" style="46" customWidth="1"/>
    <col min="9959" max="9959" width="7.7109375" style="46" customWidth="1"/>
    <col min="9960" max="9960" width="9.140625" style="46"/>
    <col min="9961" max="9961" width="8" style="46" customWidth="1"/>
    <col min="9962" max="9963" width="9.140625" style="46"/>
    <col min="9964" max="9964" width="8.140625" style="46" customWidth="1"/>
    <col min="9965" max="9966" width="9.140625" style="46"/>
    <col min="9967" max="9968" width="11.28515625" style="46" customWidth="1"/>
    <col min="9969" max="9969" width="11.85546875" style="46" customWidth="1"/>
    <col min="9970" max="9970" width="11.42578125" style="46" customWidth="1"/>
    <col min="9971" max="10199" width="9.140625" style="46"/>
    <col min="10200" max="10200" width="13.42578125" style="46" customWidth="1"/>
    <col min="10201" max="10201" width="9.140625" style="46"/>
    <col min="10202" max="10202" width="16.28515625" style="46" customWidth="1"/>
    <col min="10203" max="10203" width="12.28515625" style="46" customWidth="1"/>
    <col min="10204" max="10204" width="11.28515625" style="46" customWidth="1"/>
    <col min="10205" max="10205" width="13.28515625" style="46" customWidth="1"/>
    <col min="10206" max="10208" width="9.140625" style="46"/>
    <col min="10209" max="10209" width="14.85546875" style="46" customWidth="1"/>
    <col min="10210" max="10210" width="11.28515625" style="46" customWidth="1"/>
    <col min="10211" max="10211" width="12" style="46" customWidth="1"/>
    <col min="10212" max="10212" width="9.140625" style="46"/>
    <col min="10213" max="10213" width="8.140625" style="46" customWidth="1"/>
    <col min="10214" max="10214" width="7.28515625" style="46" customWidth="1"/>
    <col min="10215" max="10215" width="7.7109375" style="46" customWidth="1"/>
    <col min="10216" max="10216" width="9.140625" style="46"/>
    <col min="10217" max="10217" width="8" style="46" customWidth="1"/>
    <col min="10218" max="10219" width="9.140625" style="46"/>
    <col min="10220" max="10220" width="8.140625" style="46" customWidth="1"/>
    <col min="10221" max="10222" width="9.140625" style="46"/>
    <col min="10223" max="10224" width="11.28515625" style="46" customWidth="1"/>
    <col min="10225" max="10225" width="11.85546875" style="46" customWidth="1"/>
    <col min="10226" max="10226" width="11.42578125" style="46" customWidth="1"/>
    <col min="10227" max="10455" width="9.140625" style="46"/>
    <col min="10456" max="10456" width="13.42578125" style="46" customWidth="1"/>
    <col min="10457" max="10457" width="9.140625" style="46"/>
    <col min="10458" max="10458" width="16.28515625" style="46" customWidth="1"/>
    <col min="10459" max="10459" width="12.28515625" style="46" customWidth="1"/>
    <col min="10460" max="10460" width="11.28515625" style="46" customWidth="1"/>
    <col min="10461" max="10461" width="13.28515625" style="46" customWidth="1"/>
    <col min="10462" max="10464" width="9.140625" style="46"/>
    <col min="10465" max="10465" width="14.85546875" style="46" customWidth="1"/>
    <col min="10466" max="10466" width="11.28515625" style="46" customWidth="1"/>
    <col min="10467" max="10467" width="12" style="46" customWidth="1"/>
    <col min="10468" max="10468" width="9.140625" style="46"/>
    <col min="10469" max="10469" width="8.140625" style="46" customWidth="1"/>
    <col min="10470" max="10470" width="7.28515625" style="46" customWidth="1"/>
    <col min="10471" max="10471" width="7.7109375" style="46" customWidth="1"/>
    <col min="10472" max="10472" width="9.140625" style="46"/>
    <col min="10473" max="10473" width="8" style="46" customWidth="1"/>
    <col min="10474" max="10475" width="9.140625" style="46"/>
    <col min="10476" max="10476" width="8.140625" style="46" customWidth="1"/>
    <col min="10477" max="10478" width="9.140625" style="46"/>
    <col min="10479" max="10480" width="11.28515625" style="46" customWidth="1"/>
    <col min="10481" max="10481" width="11.85546875" style="46" customWidth="1"/>
    <col min="10482" max="10482" width="11.42578125" style="46" customWidth="1"/>
    <col min="10483" max="10711" width="9.140625" style="46"/>
    <col min="10712" max="10712" width="13.42578125" style="46" customWidth="1"/>
    <col min="10713" max="10713" width="9.140625" style="46"/>
    <col min="10714" max="10714" width="16.28515625" style="46" customWidth="1"/>
    <col min="10715" max="10715" width="12.28515625" style="46" customWidth="1"/>
    <col min="10716" max="10716" width="11.28515625" style="46" customWidth="1"/>
    <col min="10717" max="10717" width="13.28515625" style="46" customWidth="1"/>
    <col min="10718" max="10720" width="9.140625" style="46"/>
    <col min="10721" max="10721" width="14.85546875" style="46" customWidth="1"/>
    <col min="10722" max="10722" width="11.28515625" style="46" customWidth="1"/>
    <col min="10723" max="10723" width="12" style="46" customWidth="1"/>
    <col min="10724" max="10724" width="9.140625" style="46"/>
    <col min="10725" max="10725" width="8.140625" style="46" customWidth="1"/>
    <col min="10726" max="10726" width="7.28515625" style="46" customWidth="1"/>
    <col min="10727" max="10727" width="7.7109375" style="46" customWidth="1"/>
    <col min="10728" max="10728" width="9.140625" style="46"/>
    <col min="10729" max="10729" width="8" style="46" customWidth="1"/>
    <col min="10730" max="10731" width="9.140625" style="46"/>
    <col min="10732" max="10732" width="8.140625" style="46" customWidth="1"/>
    <col min="10733" max="10734" width="9.140625" style="46"/>
    <col min="10735" max="10736" width="11.28515625" style="46" customWidth="1"/>
    <col min="10737" max="10737" width="11.85546875" style="46" customWidth="1"/>
    <col min="10738" max="10738" width="11.42578125" style="46" customWidth="1"/>
    <col min="10739" max="10967" width="9.140625" style="46"/>
    <col min="10968" max="10968" width="13.42578125" style="46" customWidth="1"/>
    <col min="10969" max="10969" width="9.140625" style="46"/>
    <col min="10970" max="10970" width="16.28515625" style="46" customWidth="1"/>
    <col min="10971" max="10971" width="12.28515625" style="46" customWidth="1"/>
    <col min="10972" max="10972" width="11.28515625" style="46" customWidth="1"/>
    <col min="10973" max="10973" width="13.28515625" style="46" customWidth="1"/>
    <col min="10974" max="10976" width="9.140625" style="46"/>
    <col min="10977" max="10977" width="14.85546875" style="46" customWidth="1"/>
    <col min="10978" max="10978" width="11.28515625" style="46" customWidth="1"/>
    <col min="10979" max="10979" width="12" style="46" customWidth="1"/>
    <col min="10980" max="10980" width="9.140625" style="46"/>
    <col min="10981" max="10981" width="8.140625" style="46" customWidth="1"/>
    <col min="10982" max="10982" width="7.28515625" style="46" customWidth="1"/>
    <col min="10983" max="10983" width="7.7109375" style="46" customWidth="1"/>
    <col min="10984" max="10984" width="9.140625" style="46"/>
    <col min="10985" max="10985" width="8" style="46" customWidth="1"/>
    <col min="10986" max="10987" width="9.140625" style="46"/>
    <col min="10988" max="10988" width="8.140625" style="46" customWidth="1"/>
    <col min="10989" max="10990" width="9.140625" style="46"/>
    <col min="10991" max="10992" width="11.28515625" style="46" customWidth="1"/>
    <col min="10993" max="10993" width="11.85546875" style="46" customWidth="1"/>
    <col min="10994" max="10994" width="11.42578125" style="46" customWidth="1"/>
    <col min="10995" max="11223" width="9.140625" style="46"/>
    <col min="11224" max="11224" width="13.42578125" style="46" customWidth="1"/>
    <col min="11225" max="11225" width="9.140625" style="46"/>
    <col min="11226" max="11226" width="16.28515625" style="46" customWidth="1"/>
    <col min="11227" max="11227" width="12.28515625" style="46" customWidth="1"/>
    <col min="11228" max="11228" width="11.28515625" style="46" customWidth="1"/>
    <col min="11229" max="11229" width="13.28515625" style="46" customWidth="1"/>
    <col min="11230" max="11232" width="9.140625" style="46"/>
    <col min="11233" max="11233" width="14.85546875" style="46" customWidth="1"/>
    <col min="11234" max="11234" width="11.28515625" style="46" customWidth="1"/>
    <col min="11235" max="11235" width="12" style="46" customWidth="1"/>
    <col min="11236" max="11236" width="9.140625" style="46"/>
    <col min="11237" max="11237" width="8.140625" style="46" customWidth="1"/>
    <col min="11238" max="11238" width="7.28515625" style="46" customWidth="1"/>
    <col min="11239" max="11239" width="7.7109375" style="46" customWidth="1"/>
    <col min="11240" max="11240" width="9.140625" style="46"/>
    <col min="11241" max="11241" width="8" style="46" customWidth="1"/>
    <col min="11242" max="11243" width="9.140625" style="46"/>
    <col min="11244" max="11244" width="8.140625" style="46" customWidth="1"/>
    <col min="11245" max="11246" width="9.140625" style="46"/>
    <col min="11247" max="11248" width="11.28515625" style="46" customWidth="1"/>
    <col min="11249" max="11249" width="11.85546875" style="46" customWidth="1"/>
    <col min="11250" max="11250" width="11.42578125" style="46" customWidth="1"/>
    <col min="11251" max="11479" width="9.140625" style="46"/>
    <col min="11480" max="11480" width="13.42578125" style="46" customWidth="1"/>
    <col min="11481" max="11481" width="9.140625" style="46"/>
    <col min="11482" max="11482" width="16.28515625" style="46" customWidth="1"/>
    <col min="11483" max="11483" width="12.28515625" style="46" customWidth="1"/>
    <col min="11484" max="11484" width="11.28515625" style="46" customWidth="1"/>
    <col min="11485" max="11485" width="13.28515625" style="46" customWidth="1"/>
    <col min="11486" max="11488" width="9.140625" style="46"/>
    <col min="11489" max="11489" width="14.85546875" style="46" customWidth="1"/>
    <col min="11490" max="11490" width="11.28515625" style="46" customWidth="1"/>
    <col min="11491" max="11491" width="12" style="46" customWidth="1"/>
    <col min="11492" max="11492" width="9.140625" style="46"/>
    <col min="11493" max="11493" width="8.140625" style="46" customWidth="1"/>
    <col min="11494" max="11494" width="7.28515625" style="46" customWidth="1"/>
    <col min="11495" max="11495" width="7.7109375" style="46" customWidth="1"/>
    <col min="11496" max="11496" width="9.140625" style="46"/>
    <col min="11497" max="11497" width="8" style="46" customWidth="1"/>
    <col min="11498" max="11499" width="9.140625" style="46"/>
    <col min="11500" max="11500" width="8.140625" style="46" customWidth="1"/>
    <col min="11501" max="11502" width="9.140625" style="46"/>
    <col min="11503" max="11504" width="11.28515625" style="46" customWidth="1"/>
    <col min="11505" max="11505" width="11.85546875" style="46" customWidth="1"/>
    <col min="11506" max="11506" width="11.42578125" style="46" customWidth="1"/>
    <col min="11507" max="11735" width="9.140625" style="46"/>
    <col min="11736" max="11736" width="13.42578125" style="46" customWidth="1"/>
    <col min="11737" max="11737" width="9.140625" style="46"/>
    <col min="11738" max="11738" width="16.28515625" style="46" customWidth="1"/>
    <col min="11739" max="11739" width="12.28515625" style="46" customWidth="1"/>
    <col min="11740" max="11740" width="11.28515625" style="46" customWidth="1"/>
    <col min="11741" max="11741" width="13.28515625" style="46" customWidth="1"/>
    <col min="11742" max="11744" width="9.140625" style="46"/>
    <col min="11745" max="11745" width="14.85546875" style="46" customWidth="1"/>
    <col min="11746" max="11746" width="11.28515625" style="46" customWidth="1"/>
    <col min="11747" max="11747" width="12" style="46" customWidth="1"/>
    <col min="11748" max="11748" width="9.140625" style="46"/>
    <col min="11749" max="11749" width="8.140625" style="46" customWidth="1"/>
    <col min="11750" max="11750" width="7.28515625" style="46" customWidth="1"/>
    <col min="11751" max="11751" width="7.7109375" style="46" customWidth="1"/>
    <col min="11752" max="11752" width="9.140625" style="46"/>
    <col min="11753" max="11753" width="8" style="46" customWidth="1"/>
    <col min="11754" max="11755" width="9.140625" style="46"/>
    <col min="11756" max="11756" width="8.140625" style="46" customWidth="1"/>
    <col min="11757" max="11758" width="9.140625" style="46"/>
    <col min="11759" max="11760" width="11.28515625" style="46" customWidth="1"/>
    <col min="11761" max="11761" width="11.85546875" style="46" customWidth="1"/>
    <col min="11762" max="11762" width="11.42578125" style="46" customWidth="1"/>
    <col min="11763" max="11991" width="9.140625" style="46"/>
    <col min="11992" max="11992" width="13.42578125" style="46" customWidth="1"/>
    <col min="11993" max="11993" width="9.140625" style="46"/>
    <col min="11994" max="11994" width="16.28515625" style="46" customWidth="1"/>
    <col min="11995" max="11995" width="12.28515625" style="46" customWidth="1"/>
    <col min="11996" max="11996" width="11.28515625" style="46" customWidth="1"/>
    <col min="11997" max="11997" width="13.28515625" style="46" customWidth="1"/>
    <col min="11998" max="12000" width="9.140625" style="46"/>
    <col min="12001" max="12001" width="14.85546875" style="46" customWidth="1"/>
    <col min="12002" max="12002" width="11.28515625" style="46" customWidth="1"/>
    <col min="12003" max="12003" width="12" style="46" customWidth="1"/>
    <col min="12004" max="12004" width="9.140625" style="46"/>
    <col min="12005" max="12005" width="8.140625" style="46" customWidth="1"/>
    <col min="12006" max="12006" width="7.28515625" style="46" customWidth="1"/>
    <col min="12007" max="12007" width="7.7109375" style="46" customWidth="1"/>
    <col min="12008" max="12008" width="9.140625" style="46"/>
    <col min="12009" max="12009" width="8" style="46" customWidth="1"/>
    <col min="12010" max="12011" width="9.140625" style="46"/>
    <col min="12012" max="12012" width="8.140625" style="46" customWidth="1"/>
    <col min="12013" max="12014" width="9.140625" style="46"/>
    <col min="12015" max="12016" width="11.28515625" style="46" customWidth="1"/>
    <col min="12017" max="12017" width="11.85546875" style="46" customWidth="1"/>
    <col min="12018" max="12018" width="11.42578125" style="46" customWidth="1"/>
    <col min="12019" max="12247" width="9.140625" style="46"/>
    <col min="12248" max="12248" width="13.42578125" style="46" customWidth="1"/>
    <col min="12249" max="12249" width="9.140625" style="46"/>
    <col min="12250" max="12250" width="16.28515625" style="46" customWidth="1"/>
    <col min="12251" max="12251" width="12.28515625" style="46" customWidth="1"/>
    <col min="12252" max="12252" width="11.28515625" style="46" customWidth="1"/>
    <col min="12253" max="12253" width="13.28515625" style="46" customWidth="1"/>
    <col min="12254" max="12256" width="9.140625" style="46"/>
    <col min="12257" max="12257" width="14.85546875" style="46" customWidth="1"/>
    <col min="12258" max="12258" width="11.28515625" style="46" customWidth="1"/>
    <col min="12259" max="12259" width="12" style="46" customWidth="1"/>
    <col min="12260" max="12260" width="9.140625" style="46"/>
    <col min="12261" max="12261" width="8.140625" style="46" customWidth="1"/>
    <col min="12262" max="12262" width="7.28515625" style="46" customWidth="1"/>
    <col min="12263" max="12263" width="7.7109375" style="46" customWidth="1"/>
    <col min="12264" max="12264" width="9.140625" style="46"/>
    <col min="12265" max="12265" width="8" style="46" customWidth="1"/>
    <col min="12266" max="12267" width="9.140625" style="46"/>
    <col min="12268" max="12268" width="8.140625" style="46" customWidth="1"/>
    <col min="12269" max="12270" width="9.140625" style="46"/>
    <col min="12271" max="12272" width="11.28515625" style="46" customWidth="1"/>
    <col min="12273" max="12273" width="11.85546875" style="46" customWidth="1"/>
    <col min="12274" max="12274" width="11.42578125" style="46" customWidth="1"/>
    <col min="12275" max="12503" width="9.140625" style="46"/>
    <col min="12504" max="12504" width="13.42578125" style="46" customWidth="1"/>
    <col min="12505" max="12505" width="9.140625" style="46"/>
    <col min="12506" max="12506" width="16.28515625" style="46" customWidth="1"/>
    <col min="12507" max="12507" width="12.28515625" style="46" customWidth="1"/>
    <col min="12508" max="12508" width="11.28515625" style="46" customWidth="1"/>
    <col min="12509" max="12509" width="13.28515625" style="46" customWidth="1"/>
    <col min="12510" max="12512" width="9.140625" style="46"/>
    <col min="12513" max="12513" width="14.85546875" style="46" customWidth="1"/>
    <col min="12514" max="12514" width="11.28515625" style="46" customWidth="1"/>
    <col min="12515" max="12515" width="12" style="46" customWidth="1"/>
    <col min="12516" max="12516" width="9.140625" style="46"/>
    <col min="12517" max="12517" width="8.140625" style="46" customWidth="1"/>
    <col min="12518" max="12518" width="7.28515625" style="46" customWidth="1"/>
    <col min="12519" max="12519" width="7.7109375" style="46" customWidth="1"/>
    <col min="12520" max="12520" width="9.140625" style="46"/>
    <col min="12521" max="12521" width="8" style="46" customWidth="1"/>
    <col min="12522" max="12523" width="9.140625" style="46"/>
    <col min="12524" max="12524" width="8.140625" style="46" customWidth="1"/>
    <col min="12525" max="12526" width="9.140625" style="46"/>
    <col min="12527" max="12528" width="11.28515625" style="46" customWidth="1"/>
    <col min="12529" max="12529" width="11.85546875" style="46" customWidth="1"/>
    <col min="12530" max="12530" width="11.42578125" style="46" customWidth="1"/>
    <col min="12531" max="12759" width="9.140625" style="46"/>
    <col min="12760" max="12760" width="13.42578125" style="46" customWidth="1"/>
    <col min="12761" max="12761" width="9.140625" style="46"/>
    <col min="12762" max="12762" width="16.28515625" style="46" customWidth="1"/>
    <col min="12763" max="12763" width="12.28515625" style="46" customWidth="1"/>
    <col min="12764" max="12764" width="11.28515625" style="46" customWidth="1"/>
    <col min="12765" max="12765" width="13.28515625" style="46" customWidth="1"/>
    <col min="12766" max="12768" width="9.140625" style="46"/>
    <col min="12769" max="12769" width="14.85546875" style="46" customWidth="1"/>
    <col min="12770" max="12770" width="11.28515625" style="46" customWidth="1"/>
    <col min="12771" max="12771" width="12" style="46" customWidth="1"/>
    <col min="12772" max="12772" width="9.140625" style="46"/>
    <col min="12773" max="12773" width="8.140625" style="46" customWidth="1"/>
    <col min="12774" max="12774" width="7.28515625" style="46" customWidth="1"/>
    <col min="12775" max="12775" width="7.7109375" style="46" customWidth="1"/>
    <col min="12776" max="12776" width="9.140625" style="46"/>
    <col min="12777" max="12777" width="8" style="46" customWidth="1"/>
    <col min="12778" max="12779" width="9.140625" style="46"/>
    <col min="12780" max="12780" width="8.140625" style="46" customWidth="1"/>
    <col min="12781" max="12782" width="9.140625" style="46"/>
    <col min="12783" max="12784" width="11.28515625" style="46" customWidth="1"/>
    <col min="12785" max="12785" width="11.85546875" style="46" customWidth="1"/>
    <col min="12786" max="12786" width="11.42578125" style="46" customWidth="1"/>
    <col min="12787" max="13015" width="9.140625" style="46"/>
    <col min="13016" max="13016" width="13.42578125" style="46" customWidth="1"/>
    <col min="13017" max="13017" width="9.140625" style="46"/>
    <col min="13018" max="13018" width="16.28515625" style="46" customWidth="1"/>
    <col min="13019" max="13019" width="12.28515625" style="46" customWidth="1"/>
    <col min="13020" max="13020" width="11.28515625" style="46" customWidth="1"/>
    <col min="13021" max="13021" width="13.28515625" style="46" customWidth="1"/>
    <col min="13022" max="13024" width="9.140625" style="46"/>
    <col min="13025" max="13025" width="14.85546875" style="46" customWidth="1"/>
    <col min="13026" max="13026" width="11.28515625" style="46" customWidth="1"/>
    <col min="13027" max="13027" width="12" style="46" customWidth="1"/>
    <col min="13028" max="13028" width="9.140625" style="46"/>
    <col min="13029" max="13029" width="8.140625" style="46" customWidth="1"/>
    <col min="13030" max="13030" width="7.28515625" style="46" customWidth="1"/>
    <col min="13031" max="13031" width="7.7109375" style="46" customWidth="1"/>
    <col min="13032" max="13032" width="9.140625" style="46"/>
    <col min="13033" max="13033" width="8" style="46" customWidth="1"/>
    <col min="13034" max="13035" width="9.140625" style="46"/>
    <col min="13036" max="13036" width="8.140625" style="46" customWidth="1"/>
    <col min="13037" max="13038" width="9.140625" style="46"/>
    <col min="13039" max="13040" width="11.28515625" style="46" customWidth="1"/>
    <col min="13041" max="13041" width="11.85546875" style="46" customWidth="1"/>
    <col min="13042" max="13042" width="11.42578125" style="46" customWidth="1"/>
    <col min="13043" max="13271" width="9.140625" style="46"/>
    <col min="13272" max="13272" width="13.42578125" style="46" customWidth="1"/>
    <col min="13273" max="13273" width="9.140625" style="46"/>
    <col min="13274" max="13274" width="16.28515625" style="46" customWidth="1"/>
    <col min="13275" max="13275" width="12.28515625" style="46" customWidth="1"/>
    <col min="13276" max="13276" width="11.28515625" style="46" customWidth="1"/>
    <col min="13277" max="13277" width="13.28515625" style="46" customWidth="1"/>
    <col min="13278" max="13280" width="9.140625" style="46"/>
    <col min="13281" max="13281" width="14.85546875" style="46" customWidth="1"/>
    <col min="13282" max="13282" width="11.28515625" style="46" customWidth="1"/>
    <col min="13283" max="13283" width="12" style="46" customWidth="1"/>
    <col min="13284" max="13284" width="9.140625" style="46"/>
    <col min="13285" max="13285" width="8.140625" style="46" customWidth="1"/>
    <col min="13286" max="13286" width="7.28515625" style="46" customWidth="1"/>
    <col min="13287" max="13287" width="7.7109375" style="46" customWidth="1"/>
    <col min="13288" max="13288" width="9.140625" style="46"/>
    <col min="13289" max="13289" width="8" style="46" customWidth="1"/>
    <col min="13290" max="13291" width="9.140625" style="46"/>
    <col min="13292" max="13292" width="8.140625" style="46" customWidth="1"/>
    <col min="13293" max="13294" width="9.140625" style="46"/>
    <col min="13295" max="13296" width="11.28515625" style="46" customWidth="1"/>
    <col min="13297" max="13297" width="11.85546875" style="46" customWidth="1"/>
    <col min="13298" max="13298" width="11.42578125" style="46" customWidth="1"/>
    <col min="13299" max="13527" width="9.140625" style="46"/>
    <col min="13528" max="13528" width="13.42578125" style="46" customWidth="1"/>
    <col min="13529" max="13529" width="9.140625" style="46"/>
    <col min="13530" max="13530" width="16.28515625" style="46" customWidth="1"/>
    <col min="13531" max="13531" width="12.28515625" style="46" customWidth="1"/>
    <col min="13532" max="13532" width="11.28515625" style="46" customWidth="1"/>
    <col min="13533" max="13533" width="13.28515625" style="46" customWidth="1"/>
    <col min="13534" max="13536" width="9.140625" style="46"/>
    <col min="13537" max="13537" width="14.85546875" style="46" customWidth="1"/>
    <col min="13538" max="13538" width="11.28515625" style="46" customWidth="1"/>
    <col min="13539" max="13539" width="12" style="46" customWidth="1"/>
    <col min="13540" max="13540" width="9.140625" style="46"/>
    <col min="13541" max="13541" width="8.140625" style="46" customWidth="1"/>
    <col min="13542" max="13542" width="7.28515625" style="46" customWidth="1"/>
    <col min="13543" max="13543" width="7.7109375" style="46" customWidth="1"/>
    <col min="13544" max="13544" width="9.140625" style="46"/>
    <col min="13545" max="13545" width="8" style="46" customWidth="1"/>
    <col min="13546" max="13547" width="9.140625" style="46"/>
    <col min="13548" max="13548" width="8.140625" style="46" customWidth="1"/>
    <col min="13549" max="13550" width="9.140625" style="46"/>
    <col min="13551" max="13552" width="11.28515625" style="46" customWidth="1"/>
    <col min="13553" max="13553" width="11.85546875" style="46" customWidth="1"/>
    <col min="13554" max="13554" width="11.42578125" style="46" customWidth="1"/>
    <col min="13555" max="13783" width="9.140625" style="46"/>
    <col min="13784" max="13784" width="13.42578125" style="46" customWidth="1"/>
    <col min="13785" max="13785" width="9.140625" style="46"/>
    <col min="13786" max="13786" width="16.28515625" style="46" customWidth="1"/>
    <col min="13787" max="13787" width="12.28515625" style="46" customWidth="1"/>
    <col min="13788" max="13788" width="11.28515625" style="46" customWidth="1"/>
    <col min="13789" max="13789" width="13.28515625" style="46" customWidth="1"/>
    <col min="13790" max="13792" width="9.140625" style="46"/>
    <col min="13793" max="13793" width="14.85546875" style="46" customWidth="1"/>
    <col min="13794" max="13794" width="11.28515625" style="46" customWidth="1"/>
    <col min="13795" max="13795" width="12" style="46" customWidth="1"/>
    <col min="13796" max="13796" width="9.140625" style="46"/>
    <col min="13797" max="13797" width="8.140625" style="46" customWidth="1"/>
    <col min="13798" max="13798" width="7.28515625" style="46" customWidth="1"/>
    <col min="13799" max="13799" width="7.7109375" style="46" customWidth="1"/>
    <col min="13800" max="13800" width="9.140625" style="46"/>
    <col min="13801" max="13801" width="8" style="46" customWidth="1"/>
    <col min="13802" max="13803" width="9.140625" style="46"/>
    <col min="13804" max="13804" width="8.140625" style="46" customWidth="1"/>
    <col min="13805" max="13806" width="9.140625" style="46"/>
    <col min="13807" max="13808" width="11.28515625" style="46" customWidth="1"/>
    <col min="13809" max="13809" width="11.85546875" style="46" customWidth="1"/>
    <col min="13810" max="13810" width="11.42578125" style="46" customWidth="1"/>
    <col min="13811" max="14039" width="9.140625" style="46"/>
    <col min="14040" max="14040" width="13.42578125" style="46" customWidth="1"/>
    <col min="14041" max="14041" width="9.140625" style="46"/>
    <col min="14042" max="14042" width="16.28515625" style="46" customWidth="1"/>
    <col min="14043" max="14043" width="12.28515625" style="46" customWidth="1"/>
    <col min="14044" max="14044" width="11.28515625" style="46" customWidth="1"/>
    <col min="14045" max="14045" width="13.28515625" style="46" customWidth="1"/>
    <col min="14046" max="14048" width="9.140625" style="46"/>
    <col min="14049" max="14049" width="14.85546875" style="46" customWidth="1"/>
    <col min="14050" max="14050" width="11.28515625" style="46" customWidth="1"/>
    <col min="14051" max="14051" width="12" style="46" customWidth="1"/>
    <col min="14052" max="14052" width="9.140625" style="46"/>
    <col min="14053" max="14053" width="8.140625" style="46" customWidth="1"/>
    <col min="14054" max="14054" width="7.28515625" style="46" customWidth="1"/>
    <col min="14055" max="14055" width="7.7109375" style="46" customWidth="1"/>
    <col min="14056" max="14056" width="9.140625" style="46"/>
    <col min="14057" max="14057" width="8" style="46" customWidth="1"/>
    <col min="14058" max="14059" width="9.140625" style="46"/>
    <col min="14060" max="14060" width="8.140625" style="46" customWidth="1"/>
    <col min="14061" max="14062" width="9.140625" style="46"/>
    <col min="14063" max="14064" width="11.28515625" style="46" customWidth="1"/>
    <col min="14065" max="14065" width="11.85546875" style="46" customWidth="1"/>
    <col min="14066" max="14066" width="11.42578125" style="46" customWidth="1"/>
    <col min="14067" max="14295" width="9.140625" style="46"/>
    <col min="14296" max="14296" width="13.42578125" style="46" customWidth="1"/>
    <col min="14297" max="14297" width="9.140625" style="46"/>
    <col min="14298" max="14298" width="16.28515625" style="46" customWidth="1"/>
    <col min="14299" max="14299" width="12.28515625" style="46" customWidth="1"/>
    <col min="14300" max="14300" width="11.28515625" style="46" customWidth="1"/>
    <col min="14301" max="14301" width="13.28515625" style="46" customWidth="1"/>
    <col min="14302" max="14304" width="9.140625" style="46"/>
    <col min="14305" max="14305" width="14.85546875" style="46" customWidth="1"/>
    <col min="14306" max="14306" width="11.28515625" style="46" customWidth="1"/>
    <col min="14307" max="14307" width="12" style="46" customWidth="1"/>
    <col min="14308" max="14308" width="9.140625" style="46"/>
    <col min="14309" max="14309" width="8.140625" style="46" customWidth="1"/>
    <col min="14310" max="14310" width="7.28515625" style="46" customWidth="1"/>
    <col min="14311" max="14311" width="7.7109375" style="46" customWidth="1"/>
    <col min="14312" max="14312" width="9.140625" style="46"/>
    <col min="14313" max="14313" width="8" style="46" customWidth="1"/>
    <col min="14314" max="14315" width="9.140625" style="46"/>
    <col min="14316" max="14316" width="8.140625" style="46" customWidth="1"/>
    <col min="14317" max="14318" width="9.140625" style="46"/>
    <col min="14319" max="14320" width="11.28515625" style="46" customWidth="1"/>
    <col min="14321" max="14321" width="11.85546875" style="46" customWidth="1"/>
    <col min="14322" max="14322" width="11.42578125" style="46" customWidth="1"/>
    <col min="14323" max="14551" width="9.140625" style="46"/>
    <col min="14552" max="14552" width="13.42578125" style="46" customWidth="1"/>
    <col min="14553" max="14553" width="9.140625" style="46"/>
    <col min="14554" max="14554" width="16.28515625" style="46" customWidth="1"/>
    <col min="14555" max="14555" width="12.28515625" style="46" customWidth="1"/>
    <col min="14556" max="14556" width="11.28515625" style="46" customWidth="1"/>
    <col min="14557" max="14557" width="13.28515625" style="46" customWidth="1"/>
    <col min="14558" max="14560" width="9.140625" style="46"/>
    <col min="14561" max="14561" width="14.85546875" style="46" customWidth="1"/>
    <col min="14562" max="14562" width="11.28515625" style="46" customWidth="1"/>
    <col min="14563" max="14563" width="12" style="46" customWidth="1"/>
    <col min="14564" max="14564" width="9.140625" style="46"/>
    <col min="14565" max="14565" width="8.140625" style="46" customWidth="1"/>
    <col min="14566" max="14566" width="7.28515625" style="46" customWidth="1"/>
    <col min="14567" max="14567" width="7.7109375" style="46" customWidth="1"/>
    <col min="14568" max="14568" width="9.140625" style="46"/>
    <col min="14569" max="14569" width="8" style="46" customWidth="1"/>
    <col min="14570" max="14571" width="9.140625" style="46"/>
    <col min="14572" max="14572" width="8.140625" style="46" customWidth="1"/>
    <col min="14573" max="14574" width="9.140625" style="46"/>
    <col min="14575" max="14576" width="11.28515625" style="46" customWidth="1"/>
    <col min="14577" max="14577" width="11.85546875" style="46" customWidth="1"/>
    <col min="14578" max="14578" width="11.42578125" style="46" customWidth="1"/>
    <col min="14579" max="14807" width="9.140625" style="46"/>
    <col min="14808" max="14808" width="13.42578125" style="46" customWidth="1"/>
    <col min="14809" max="14809" width="9.140625" style="46"/>
    <col min="14810" max="14810" width="16.28515625" style="46" customWidth="1"/>
    <col min="14811" max="14811" width="12.28515625" style="46" customWidth="1"/>
    <col min="14812" max="14812" width="11.28515625" style="46" customWidth="1"/>
    <col min="14813" max="14813" width="13.28515625" style="46" customWidth="1"/>
    <col min="14814" max="14816" width="9.140625" style="46"/>
    <col min="14817" max="14817" width="14.85546875" style="46" customWidth="1"/>
    <col min="14818" max="14818" width="11.28515625" style="46" customWidth="1"/>
    <col min="14819" max="14819" width="12" style="46" customWidth="1"/>
    <col min="14820" max="14820" width="9.140625" style="46"/>
    <col min="14821" max="14821" width="8.140625" style="46" customWidth="1"/>
    <col min="14822" max="14822" width="7.28515625" style="46" customWidth="1"/>
    <col min="14823" max="14823" width="7.7109375" style="46" customWidth="1"/>
    <col min="14824" max="14824" width="9.140625" style="46"/>
    <col min="14825" max="14825" width="8" style="46" customWidth="1"/>
    <col min="14826" max="14827" width="9.140625" style="46"/>
    <col min="14828" max="14828" width="8.140625" style="46" customWidth="1"/>
    <col min="14829" max="14830" width="9.140625" style="46"/>
    <col min="14831" max="14832" width="11.28515625" style="46" customWidth="1"/>
    <col min="14833" max="14833" width="11.85546875" style="46" customWidth="1"/>
    <col min="14834" max="14834" width="11.42578125" style="46" customWidth="1"/>
    <col min="14835" max="15063" width="9.140625" style="46"/>
    <col min="15064" max="15064" width="13.42578125" style="46" customWidth="1"/>
    <col min="15065" max="15065" width="9.140625" style="46"/>
    <col min="15066" max="15066" width="16.28515625" style="46" customWidth="1"/>
    <col min="15067" max="15067" width="12.28515625" style="46" customWidth="1"/>
    <col min="15068" max="15068" width="11.28515625" style="46" customWidth="1"/>
    <col min="15069" max="15069" width="13.28515625" style="46" customWidth="1"/>
    <col min="15070" max="15072" width="9.140625" style="46"/>
    <col min="15073" max="15073" width="14.85546875" style="46" customWidth="1"/>
    <col min="15074" max="15074" width="11.28515625" style="46" customWidth="1"/>
    <col min="15075" max="15075" width="12" style="46" customWidth="1"/>
    <col min="15076" max="15076" width="9.140625" style="46"/>
    <col min="15077" max="15077" width="8.140625" style="46" customWidth="1"/>
    <col min="15078" max="15078" width="7.28515625" style="46" customWidth="1"/>
    <col min="15079" max="15079" width="7.7109375" style="46" customWidth="1"/>
    <col min="15080" max="15080" width="9.140625" style="46"/>
    <col min="15081" max="15081" width="8" style="46" customWidth="1"/>
    <col min="15082" max="15083" width="9.140625" style="46"/>
    <col min="15084" max="15084" width="8.140625" style="46" customWidth="1"/>
    <col min="15085" max="15086" width="9.140625" style="46"/>
    <col min="15087" max="15088" width="11.28515625" style="46" customWidth="1"/>
    <col min="15089" max="15089" width="11.85546875" style="46" customWidth="1"/>
    <col min="15090" max="15090" width="11.42578125" style="46" customWidth="1"/>
    <col min="15091" max="15319" width="9.140625" style="46"/>
    <col min="15320" max="15320" width="13.42578125" style="46" customWidth="1"/>
    <col min="15321" max="15321" width="9.140625" style="46"/>
    <col min="15322" max="15322" width="16.28515625" style="46" customWidth="1"/>
    <col min="15323" max="15323" width="12.28515625" style="46" customWidth="1"/>
    <col min="15324" max="15324" width="11.28515625" style="46" customWidth="1"/>
    <col min="15325" max="15325" width="13.28515625" style="46" customWidth="1"/>
    <col min="15326" max="15328" width="9.140625" style="46"/>
    <col min="15329" max="15329" width="14.85546875" style="46" customWidth="1"/>
    <col min="15330" max="15330" width="11.28515625" style="46" customWidth="1"/>
    <col min="15331" max="15331" width="12" style="46" customWidth="1"/>
    <col min="15332" max="15332" width="9.140625" style="46"/>
    <col min="15333" max="15333" width="8.140625" style="46" customWidth="1"/>
    <col min="15334" max="15334" width="7.28515625" style="46" customWidth="1"/>
    <col min="15335" max="15335" width="7.7109375" style="46" customWidth="1"/>
    <col min="15336" max="15336" width="9.140625" style="46"/>
    <col min="15337" max="15337" width="8" style="46" customWidth="1"/>
    <col min="15338" max="15339" width="9.140625" style="46"/>
    <col min="15340" max="15340" width="8.140625" style="46" customWidth="1"/>
    <col min="15341" max="15342" width="9.140625" style="46"/>
    <col min="15343" max="15344" width="11.28515625" style="46" customWidth="1"/>
    <col min="15345" max="15345" width="11.85546875" style="46" customWidth="1"/>
    <col min="15346" max="15346" width="11.42578125" style="46" customWidth="1"/>
    <col min="15347" max="15575" width="9.140625" style="46"/>
    <col min="15576" max="15576" width="13.42578125" style="46" customWidth="1"/>
    <col min="15577" max="15577" width="9.140625" style="46"/>
    <col min="15578" max="15578" width="16.28515625" style="46" customWidth="1"/>
    <col min="15579" max="15579" width="12.28515625" style="46" customWidth="1"/>
    <col min="15580" max="15580" width="11.28515625" style="46" customWidth="1"/>
    <col min="15581" max="15581" width="13.28515625" style="46" customWidth="1"/>
    <col min="15582" max="15584" width="9.140625" style="46"/>
    <col min="15585" max="15585" width="14.85546875" style="46" customWidth="1"/>
    <col min="15586" max="15586" width="11.28515625" style="46" customWidth="1"/>
    <col min="15587" max="15587" width="12" style="46" customWidth="1"/>
    <col min="15588" max="15588" width="9.140625" style="46"/>
    <col min="15589" max="15589" width="8.140625" style="46" customWidth="1"/>
    <col min="15590" max="15590" width="7.28515625" style="46" customWidth="1"/>
    <col min="15591" max="15591" width="7.7109375" style="46" customWidth="1"/>
    <col min="15592" max="15592" width="9.140625" style="46"/>
    <col min="15593" max="15593" width="8" style="46" customWidth="1"/>
    <col min="15594" max="15595" width="9.140625" style="46"/>
    <col min="15596" max="15596" width="8.140625" style="46" customWidth="1"/>
    <col min="15597" max="15598" width="9.140625" style="46"/>
    <col min="15599" max="15600" width="11.28515625" style="46" customWidth="1"/>
    <col min="15601" max="15601" width="11.85546875" style="46" customWidth="1"/>
    <col min="15602" max="15602" width="11.42578125" style="46" customWidth="1"/>
    <col min="15603" max="15831" width="9.140625" style="46"/>
    <col min="15832" max="15832" width="13.42578125" style="46" customWidth="1"/>
    <col min="15833" max="15833" width="9.140625" style="46"/>
    <col min="15834" max="15834" width="16.28515625" style="46" customWidth="1"/>
    <col min="15835" max="15835" width="12.28515625" style="46" customWidth="1"/>
    <col min="15836" max="15836" width="11.28515625" style="46" customWidth="1"/>
    <col min="15837" max="15837" width="13.28515625" style="46" customWidth="1"/>
    <col min="15838" max="15840" width="9.140625" style="46"/>
    <col min="15841" max="15841" width="14.85546875" style="46" customWidth="1"/>
    <col min="15842" max="15842" width="11.28515625" style="46" customWidth="1"/>
    <col min="15843" max="15843" width="12" style="46" customWidth="1"/>
    <col min="15844" max="15844" width="9.140625" style="46"/>
    <col min="15845" max="15845" width="8.140625" style="46" customWidth="1"/>
    <col min="15846" max="15846" width="7.28515625" style="46" customWidth="1"/>
    <col min="15847" max="15847" width="7.7109375" style="46" customWidth="1"/>
    <col min="15848" max="15848" width="9.140625" style="46"/>
    <col min="15849" max="15849" width="8" style="46" customWidth="1"/>
    <col min="15850" max="15851" width="9.140625" style="46"/>
    <col min="15852" max="15852" width="8.140625" style="46" customWidth="1"/>
    <col min="15853" max="15854" width="9.140625" style="46"/>
    <col min="15855" max="15856" width="11.28515625" style="46" customWidth="1"/>
    <col min="15857" max="15857" width="11.85546875" style="46" customWidth="1"/>
    <col min="15858" max="15858" width="11.42578125" style="46" customWidth="1"/>
    <col min="15859" max="16087" width="9.140625" style="46"/>
    <col min="16088" max="16088" width="13.42578125" style="46" customWidth="1"/>
    <col min="16089" max="16089" width="9.140625" style="46"/>
    <col min="16090" max="16090" width="16.28515625" style="46" customWidth="1"/>
    <col min="16091" max="16091" width="12.28515625" style="46" customWidth="1"/>
    <col min="16092" max="16092" width="11.28515625" style="46" customWidth="1"/>
    <col min="16093" max="16093" width="13.28515625" style="46" customWidth="1"/>
    <col min="16094" max="16096" width="9.140625" style="46"/>
    <col min="16097" max="16097" width="14.85546875" style="46" customWidth="1"/>
    <col min="16098" max="16098" width="11.28515625" style="46" customWidth="1"/>
    <col min="16099" max="16099" width="12" style="46" customWidth="1"/>
    <col min="16100" max="16100" width="9.140625" style="46"/>
    <col min="16101" max="16101" width="8.140625" style="46" customWidth="1"/>
    <col min="16102" max="16102" width="7.28515625" style="46" customWidth="1"/>
    <col min="16103" max="16103" width="7.7109375" style="46" customWidth="1"/>
    <col min="16104" max="16104" width="9.140625" style="46"/>
    <col min="16105" max="16105" width="8" style="46" customWidth="1"/>
    <col min="16106" max="16107" width="9.140625" style="46"/>
    <col min="16108" max="16108" width="8.140625" style="46" customWidth="1"/>
    <col min="16109" max="16110" width="9.140625" style="46"/>
    <col min="16111" max="16112" width="11.28515625" style="46" customWidth="1"/>
    <col min="16113" max="16113" width="11.85546875" style="46" customWidth="1"/>
    <col min="16114" max="16114" width="11.42578125" style="46" customWidth="1"/>
    <col min="16115" max="16384" width="9.140625" style="46"/>
  </cols>
  <sheetData>
    <row r="1" spans="1:28" hidden="1" x14ac:dyDescent="0.25">
      <c r="A1" s="46" t="s">
        <v>130</v>
      </c>
    </row>
    <row r="2" spans="1:28" hidden="1" x14ac:dyDescent="0.25">
      <c r="A2" s="47" t="s">
        <v>131</v>
      </c>
    </row>
    <row r="3" spans="1:28" ht="15.75" thickBot="1" x14ac:dyDescent="0.3">
      <c r="A3" s="213" t="s">
        <v>937</v>
      </c>
      <c r="B3" s="215" t="s">
        <v>946</v>
      </c>
      <c r="C3" s="216"/>
      <c r="D3" s="216"/>
      <c r="E3" s="216"/>
      <c r="F3" s="216"/>
      <c r="G3" s="217"/>
      <c r="H3" s="217"/>
      <c r="I3" s="218"/>
      <c r="J3" s="219" t="s">
        <v>943</v>
      </c>
      <c r="K3" s="221" t="s">
        <v>944</v>
      </c>
      <c r="L3" s="222"/>
      <c r="M3" s="222"/>
      <c r="N3" s="222"/>
      <c r="O3" s="222"/>
      <c r="P3" s="223"/>
      <c r="Q3" s="223"/>
      <c r="R3" s="224"/>
      <c r="S3" s="226" t="s">
        <v>132</v>
      </c>
      <c r="T3" s="227"/>
      <c r="U3" s="227"/>
      <c r="V3" s="227"/>
      <c r="W3" s="228"/>
      <c r="X3" s="211" t="s">
        <v>938</v>
      </c>
      <c r="Y3" s="219" t="s">
        <v>942</v>
      </c>
      <c r="Z3" s="211" t="s">
        <v>133</v>
      </c>
      <c r="AA3" s="203" t="s">
        <v>134</v>
      </c>
      <c r="AB3" s="203"/>
    </row>
    <row r="4" spans="1:28" ht="16.5" customHeight="1" thickBot="1" x14ac:dyDescent="0.3">
      <c r="A4" s="213"/>
      <c r="B4" s="206" t="s">
        <v>135</v>
      </c>
      <c r="C4" s="207"/>
      <c r="D4" s="207"/>
      <c r="E4" s="207"/>
      <c r="F4" s="208"/>
      <c r="G4" s="209" t="s">
        <v>136</v>
      </c>
      <c r="H4" s="209"/>
      <c r="I4" s="210"/>
      <c r="J4" s="219"/>
      <c r="K4" s="225"/>
      <c r="L4" s="217"/>
      <c r="M4" s="217"/>
      <c r="N4" s="217"/>
      <c r="O4" s="217"/>
      <c r="P4" s="217"/>
      <c r="Q4" s="217"/>
      <c r="R4" s="218"/>
      <c r="S4" s="225"/>
      <c r="T4" s="217"/>
      <c r="U4" s="217"/>
      <c r="V4" s="217"/>
      <c r="W4" s="218"/>
      <c r="X4" s="211"/>
      <c r="Y4" s="219"/>
      <c r="Z4" s="211"/>
      <c r="AA4" s="204"/>
      <c r="AB4" s="204"/>
    </row>
    <row r="5" spans="1:28" ht="76.5" customHeight="1" thickBot="1" x14ac:dyDescent="0.3">
      <c r="A5" s="214"/>
      <c r="B5" s="48" t="s">
        <v>137</v>
      </c>
      <c r="C5" s="49" t="s">
        <v>947</v>
      </c>
      <c r="D5" s="50" t="s">
        <v>950</v>
      </c>
      <c r="E5" s="48" t="s">
        <v>138</v>
      </c>
      <c r="F5" s="51" t="s">
        <v>139</v>
      </c>
      <c r="G5" s="49" t="s">
        <v>140</v>
      </c>
      <c r="H5" s="49" t="s">
        <v>141</v>
      </c>
      <c r="I5" s="49" t="s">
        <v>142</v>
      </c>
      <c r="J5" s="220"/>
      <c r="K5" s="50" t="s">
        <v>143</v>
      </c>
      <c r="L5" s="48" t="s">
        <v>144</v>
      </c>
      <c r="M5" s="50" t="s">
        <v>145</v>
      </c>
      <c r="N5" s="51" t="s">
        <v>146</v>
      </c>
      <c r="O5" s="52" t="s">
        <v>147</v>
      </c>
      <c r="P5" s="48" t="s">
        <v>148</v>
      </c>
      <c r="Q5" s="48" t="s">
        <v>149</v>
      </c>
      <c r="R5" s="48" t="s">
        <v>150</v>
      </c>
      <c r="S5" s="53" t="s">
        <v>146</v>
      </c>
      <c r="T5" s="53" t="s">
        <v>147</v>
      </c>
      <c r="U5" s="54" t="s">
        <v>148</v>
      </c>
      <c r="V5" s="55" t="s">
        <v>940</v>
      </c>
      <c r="W5" s="56" t="s">
        <v>941</v>
      </c>
      <c r="X5" s="212"/>
      <c r="Y5" s="229"/>
      <c r="Z5" s="230"/>
      <c r="AA5" s="205"/>
      <c r="AB5" s="205"/>
    </row>
    <row r="6" spans="1:28" s="59" customFormat="1" ht="19.5" customHeight="1" x14ac:dyDescent="0.25">
      <c r="A6" s="91" t="s">
        <v>778</v>
      </c>
      <c r="B6" s="92"/>
      <c r="C6" s="92"/>
      <c r="D6" s="92"/>
      <c r="E6" s="92"/>
      <c r="F6" s="93"/>
      <c r="G6" s="92"/>
      <c r="H6" s="92"/>
      <c r="I6" s="92"/>
      <c r="J6" s="94"/>
      <c r="K6" s="92"/>
      <c r="L6" s="92"/>
      <c r="M6" s="92"/>
      <c r="N6" s="93"/>
      <c r="O6" s="93"/>
      <c r="P6" s="92"/>
      <c r="Q6" s="92"/>
      <c r="R6" s="92"/>
      <c r="S6" s="95"/>
      <c r="T6" s="95"/>
      <c r="U6" s="95"/>
      <c r="V6" s="95"/>
      <c r="W6" s="95"/>
      <c r="X6" s="95"/>
      <c r="Y6" s="95"/>
      <c r="Z6" s="93"/>
      <c r="AA6" s="94"/>
      <c r="AB6" s="96"/>
    </row>
    <row r="7" spans="1:28" s="59" customFormat="1" ht="16.5" customHeight="1" x14ac:dyDescent="0.25">
      <c r="A7" s="190" t="s">
        <v>412</v>
      </c>
      <c r="B7" s="192" t="s">
        <v>168</v>
      </c>
      <c r="C7" s="194">
        <v>31719</v>
      </c>
      <c r="D7" s="192" t="s">
        <v>169</v>
      </c>
      <c r="E7" s="192" t="s">
        <v>167</v>
      </c>
      <c r="F7" s="190" t="s">
        <v>170</v>
      </c>
      <c r="G7" s="195">
        <v>12</v>
      </c>
      <c r="H7" s="195">
        <v>14</v>
      </c>
      <c r="I7" s="195">
        <v>11</v>
      </c>
      <c r="J7" s="201" t="s">
        <v>171</v>
      </c>
      <c r="K7" s="66" t="s">
        <v>151</v>
      </c>
      <c r="L7" s="63" t="s">
        <v>155</v>
      </c>
      <c r="M7" s="65" t="s">
        <v>8</v>
      </c>
      <c r="N7" s="65">
        <v>600</v>
      </c>
      <c r="O7" s="65">
        <v>3</v>
      </c>
      <c r="P7" s="65" t="s">
        <v>154</v>
      </c>
      <c r="Q7" s="65">
        <v>3.5</v>
      </c>
      <c r="R7" s="64" t="s">
        <v>154</v>
      </c>
      <c r="S7" s="197">
        <v>208</v>
      </c>
      <c r="T7" s="197">
        <v>3</v>
      </c>
      <c r="U7" s="197">
        <v>25</v>
      </c>
      <c r="V7" s="197">
        <v>2.5</v>
      </c>
      <c r="W7" s="197">
        <v>0.5</v>
      </c>
      <c r="X7" s="195">
        <v>1832</v>
      </c>
      <c r="Y7" s="199" t="s">
        <v>591</v>
      </c>
      <c r="Z7" s="195"/>
      <c r="AA7" s="195"/>
      <c r="AB7" s="231"/>
    </row>
    <row r="8" spans="1:28" s="59" customFormat="1" ht="16.5" customHeight="1" x14ac:dyDescent="0.25">
      <c r="A8" s="191"/>
      <c r="B8" s="193"/>
      <c r="C8" s="193"/>
      <c r="D8" s="193"/>
      <c r="E8" s="193"/>
      <c r="F8" s="191"/>
      <c r="G8" s="196"/>
      <c r="H8" s="196"/>
      <c r="I8" s="196"/>
      <c r="J8" s="202"/>
      <c r="K8" s="57" t="s">
        <v>152</v>
      </c>
      <c r="L8" s="71" t="s">
        <v>156</v>
      </c>
      <c r="M8" s="72" t="s">
        <v>864</v>
      </c>
      <c r="N8" s="72">
        <v>208</v>
      </c>
      <c r="O8" s="72">
        <v>3</v>
      </c>
      <c r="P8" s="72" t="s">
        <v>76</v>
      </c>
      <c r="Q8" s="72">
        <v>25.3</v>
      </c>
      <c r="R8" s="73">
        <v>7.5</v>
      </c>
      <c r="S8" s="198"/>
      <c r="T8" s="198"/>
      <c r="U8" s="198"/>
      <c r="V8" s="198"/>
      <c r="W8" s="198"/>
      <c r="X8" s="196"/>
      <c r="Y8" s="200"/>
      <c r="Z8" s="196"/>
      <c r="AA8" s="196"/>
      <c r="AB8" s="232"/>
    </row>
    <row r="9" spans="1:28" s="59" customFormat="1" ht="16.5" customHeight="1" x14ac:dyDescent="0.25">
      <c r="A9" s="190" t="s">
        <v>413</v>
      </c>
      <c r="B9" s="192" t="s">
        <v>168</v>
      </c>
      <c r="C9" s="194">
        <v>31719</v>
      </c>
      <c r="D9" s="192" t="s">
        <v>169</v>
      </c>
      <c r="E9" s="192" t="s">
        <v>167</v>
      </c>
      <c r="F9" s="190" t="s">
        <v>170</v>
      </c>
      <c r="G9" s="195">
        <v>12</v>
      </c>
      <c r="H9" s="195">
        <v>14</v>
      </c>
      <c r="I9" s="195">
        <v>11</v>
      </c>
      <c r="J9" s="201" t="s">
        <v>171</v>
      </c>
      <c r="K9" s="66" t="s">
        <v>151</v>
      </c>
      <c r="L9" s="68" t="s">
        <v>155</v>
      </c>
      <c r="M9" s="69" t="s">
        <v>9</v>
      </c>
      <c r="N9" s="69">
        <v>600</v>
      </c>
      <c r="O9" s="69">
        <v>3</v>
      </c>
      <c r="P9" s="69" t="s">
        <v>154</v>
      </c>
      <c r="Q9" s="69">
        <v>7</v>
      </c>
      <c r="R9" s="70" t="s">
        <v>154</v>
      </c>
      <c r="S9" s="197">
        <v>208</v>
      </c>
      <c r="T9" s="197">
        <v>3</v>
      </c>
      <c r="U9" s="197">
        <v>25</v>
      </c>
      <c r="V9" s="197">
        <v>2.5</v>
      </c>
      <c r="W9" s="197">
        <v>0.5</v>
      </c>
      <c r="X9" s="195">
        <v>1832</v>
      </c>
      <c r="Y9" s="199" t="s">
        <v>591</v>
      </c>
      <c r="Z9" s="195"/>
      <c r="AA9" s="195"/>
      <c r="AB9" s="231"/>
    </row>
    <row r="10" spans="1:28" s="59" customFormat="1" ht="17.25" customHeight="1" x14ac:dyDescent="0.25">
      <c r="A10" s="191"/>
      <c r="B10" s="193"/>
      <c r="C10" s="193"/>
      <c r="D10" s="193"/>
      <c r="E10" s="193"/>
      <c r="F10" s="191"/>
      <c r="G10" s="196"/>
      <c r="H10" s="196"/>
      <c r="I10" s="196"/>
      <c r="J10" s="202"/>
      <c r="K10" s="57" t="s">
        <v>152</v>
      </c>
      <c r="L10" s="71" t="s">
        <v>156</v>
      </c>
      <c r="M10" s="72" t="s">
        <v>864</v>
      </c>
      <c r="N10" s="72">
        <v>208</v>
      </c>
      <c r="O10" s="72">
        <v>3</v>
      </c>
      <c r="P10" s="72" t="s">
        <v>76</v>
      </c>
      <c r="Q10" s="72">
        <v>25.3</v>
      </c>
      <c r="R10" s="73">
        <v>7.5</v>
      </c>
      <c r="S10" s="198"/>
      <c r="T10" s="198"/>
      <c r="U10" s="198"/>
      <c r="V10" s="198"/>
      <c r="W10" s="198"/>
      <c r="X10" s="196"/>
      <c r="Y10" s="200"/>
      <c r="Z10" s="196"/>
      <c r="AA10" s="196"/>
      <c r="AB10" s="232"/>
    </row>
    <row r="11" spans="1:28" s="59" customFormat="1" ht="16.5" customHeight="1" x14ac:dyDescent="0.25">
      <c r="A11" s="190" t="s">
        <v>414</v>
      </c>
      <c r="B11" s="192" t="s">
        <v>168</v>
      </c>
      <c r="C11" s="194">
        <v>31719</v>
      </c>
      <c r="D11" s="192" t="s">
        <v>169</v>
      </c>
      <c r="E11" s="192" t="s">
        <v>167</v>
      </c>
      <c r="F11" s="190" t="s">
        <v>170</v>
      </c>
      <c r="G11" s="195">
        <v>12</v>
      </c>
      <c r="H11" s="195">
        <v>14</v>
      </c>
      <c r="I11" s="195">
        <v>11</v>
      </c>
      <c r="J11" s="201" t="s">
        <v>171</v>
      </c>
      <c r="K11" s="76" t="s">
        <v>151</v>
      </c>
      <c r="L11" s="68" t="s">
        <v>155</v>
      </c>
      <c r="M11" s="69" t="s">
        <v>9</v>
      </c>
      <c r="N11" s="69">
        <v>600</v>
      </c>
      <c r="O11" s="69">
        <v>3</v>
      </c>
      <c r="P11" s="69" t="s">
        <v>154</v>
      </c>
      <c r="Q11" s="69">
        <v>7</v>
      </c>
      <c r="R11" s="70" t="s">
        <v>154</v>
      </c>
      <c r="S11" s="197">
        <v>208</v>
      </c>
      <c r="T11" s="197">
        <v>3</v>
      </c>
      <c r="U11" s="197">
        <v>25</v>
      </c>
      <c r="V11" s="197">
        <v>4.8</v>
      </c>
      <c r="W11" s="197">
        <v>1</v>
      </c>
      <c r="X11" s="195">
        <v>1832</v>
      </c>
      <c r="Y11" s="199" t="s">
        <v>591</v>
      </c>
      <c r="Z11" s="195"/>
      <c r="AA11" s="195"/>
      <c r="AB11" s="231"/>
    </row>
    <row r="12" spans="1:28" s="59" customFormat="1" ht="16.5" customHeight="1" x14ac:dyDescent="0.25">
      <c r="A12" s="191"/>
      <c r="B12" s="193"/>
      <c r="C12" s="193"/>
      <c r="D12" s="193"/>
      <c r="E12" s="193"/>
      <c r="F12" s="191"/>
      <c r="G12" s="196"/>
      <c r="H12" s="196"/>
      <c r="I12" s="196"/>
      <c r="J12" s="202"/>
      <c r="K12" s="57" t="s">
        <v>152</v>
      </c>
      <c r="L12" s="71" t="s">
        <v>156</v>
      </c>
      <c r="M12" s="78" t="s">
        <v>864</v>
      </c>
      <c r="N12" s="78">
        <v>208</v>
      </c>
      <c r="O12" s="78">
        <v>3</v>
      </c>
      <c r="P12" s="78" t="s">
        <v>76</v>
      </c>
      <c r="Q12" s="78">
        <v>25.3</v>
      </c>
      <c r="R12" s="73">
        <v>7.5</v>
      </c>
      <c r="S12" s="198"/>
      <c r="T12" s="198"/>
      <c r="U12" s="198"/>
      <c r="V12" s="198"/>
      <c r="W12" s="198"/>
      <c r="X12" s="196"/>
      <c r="Y12" s="200"/>
      <c r="Z12" s="196"/>
      <c r="AA12" s="196"/>
      <c r="AB12" s="232"/>
    </row>
    <row r="13" spans="1:28" s="59" customFormat="1" ht="16.5" customHeight="1" x14ac:dyDescent="0.25">
      <c r="A13" s="190" t="s">
        <v>415</v>
      </c>
      <c r="B13" s="192" t="s">
        <v>168</v>
      </c>
      <c r="C13" s="194">
        <v>31719</v>
      </c>
      <c r="D13" s="192" t="s">
        <v>169</v>
      </c>
      <c r="E13" s="192" t="s">
        <v>167</v>
      </c>
      <c r="F13" s="190" t="s">
        <v>170</v>
      </c>
      <c r="G13" s="195">
        <v>12</v>
      </c>
      <c r="H13" s="195">
        <v>14</v>
      </c>
      <c r="I13" s="195">
        <v>11</v>
      </c>
      <c r="J13" s="201" t="s">
        <v>171</v>
      </c>
      <c r="K13" s="76" t="s">
        <v>151</v>
      </c>
      <c r="L13" s="68" t="s">
        <v>155</v>
      </c>
      <c r="M13" s="69" t="s">
        <v>9</v>
      </c>
      <c r="N13" s="69">
        <v>600</v>
      </c>
      <c r="O13" s="69">
        <v>3</v>
      </c>
      <c r="P13" s="69" t="s">
        <v>154</v>
      </c>
      <c r="Q13" s="69">
        <v>7</v>
      </c>
      <c r="R13" s="70" t="s">
        <v>154</v>
      </c>
      <c r="S13" s="197">
        <v>208</v>
      </c>
      <c r="T13" s="197">
        <v>3</v>
      </c>
      <c r="U13" s="197">
        <v>25</v>
      </c>
      <c r="V13" s="197">
        <v>6.9</v>
      </c>
      <c r="W13" s="197">
        <v>1.5</v>
      </c>
      <c r="X13" s="195">
        <v>1832</v>
      </c>
      <c r="Y13" s="199" t="s">
        <v>591</v>
      </c>
      <c r="Z13" s="195"/>
      <c r="AA13" s="195"/>
      <c r="AB13" s="231"/>
    </row>
    <row r="14" spans="1:28" s="59" customFormat="1" ht="16.5" customHeight="1" x14ac:dyDescent="0.25">
      <c r="A14" s="191"/>
      <c r="B14" s="193"/>
      <c r="C14" s="193"/>
      <c r="D14" s="193"/>
      <c r="E14" s="193"/>
      <c r="F14" s="191"/>
      <c r="G14" s="196"/>
      <c r="H14" s="196"/>
      <c r="I14" s="196"/>
      <c r="J14" s="202"/>
      <c r="K14" s="57" t="s">
        <v>152</v>
      </c>
      <c r="L14" s="71" t="s">
        <v>156</v>
      </c>
      <c r="M14" s="78" t="s">
        <v>864</v>
      </c>
      <c r="N14" s="78">
        <v>208</v>
      </c>
      <c r="O14" s="78">
        <v>3</v>
      </c>
      <c r="P14" s="78" t="s">
        <v>76</v>
      </c>
      <c r="Q14" s="78">
        <v>25.3</v>
      </c>
      <c r="R14" s="73">
        <v>7.5</v>
      </c>
      <c r="S14" s="198"/>
      <c r="T14" s="198"/>
      <c r="U14" s="198"/>
      <c r="V14" s="198"/>
      <c r="W14" s="198"/>
      <c r="X14" s="196"/>
      <c r="Y14" s="200"/>
      <c r="Z14" s="196"/>
      <c r="AA14" s="196"/>
      <c r="AB14" s="232"/>
    </row>
    <row r="15" spans="1:28" s="59" customFormat="1" ht="16.5" customHeight="1" x14ac:dyDescent="0.25">
      <c r="A15" s="190" t="s">
        <v>416</v>
      </c>
      <c r="B15" s="192" t="s">
        <v>168</v>
      </c>
      <c r="C15" s="194">
        <v>31719</v>
      </c>
      <c r="D15" s="192" t="s">
        <v>169</v>
      </c>
      <c r="E15" s="192" t="s">
        <v>167</v>
      </c>
      <c r="F15" s="190" t="s">
        <v>170</v>
      </c>
      <c r="G15" s="195">
        <v>12</v>
      </c>
      <c r="H15" s="195">
        <v>14</v>
      </c>
      <c r="I15" s="195">
        <v>11</v>
      </c>
      <c r="J15" s="201" t="s">
        <v>171</v>
      </c>
      <c r="K15" s="76" t="s">
        <v>151</v>
      </c>
      <c r="L15" s="68" t="s">
        <v>155</v>
      </c>
      <c r="M15" s="69" t="s">
        <v>127</v>
      </c>
      <c r="N15" s="69">
        <v>600</v>
      </c>
      <c r="O15" s="69">
        <v>3</v>
      </c>
      <c r="P15" s="69" t="s">
        <v>154</v>
      </c>
      <c r="Q15" s="69">
        <v>12.5</v>
      </c>
      <c r="R15" s="70" t="s">
        <v>154</v>
      </c>
      <c r="S15" s="197">
        <v>208</v>
      </c>
      <c r="T15" s="197">
        <v>3</v>
      </c>
      <c r="U15" s="197">
        <v>25</v>
      </c>
      <c r="V15" s="197">
        <v>7.8</v>
      </c>
      <c r="W15" s="197">
        <v>2</v>
      </c>
      <c r="X15" s="195">
        <v>1832</v>
      </c>
      <c r="Y15" s="199" t="s">
        <v>591</v>
      </c>
      <c r="Z15" s="195"/>
      <c r="AA15" s="195"/>
      <c r="AB15" s="231"/>
    </row>
    <row r="16" spans="1:28" s="59" customFormat="1" ht="16.5" customHeight="1" x14ac:dyDescent="0.25">
      <c r="A16" s="191"/>
      <c r="B16" s="193"/>
      <c r="C16" s="193"/>
      <c r="D16" s="193"/>
      <c r="E16" s="193"/>
      <c r="F16" s="191"/>
      <c r="G16" s="196"/>
      <c r="H16" s="196"/>
      <c r="I16" s="196"/>
      <c r="J16" s="202"/>
      <c r="K16" s="57" t="s">
        <v>152</v>
      </c>
      <c r="L16" s="71" t="s">
        <v>156</v>
      </c>
      <c r="M16" s="78" t="s">
        <v>864</v>
      </c>
      <c r="N16" s="78">
        <v>208</v>
      </c>
      <c r="O16" s="78">
        <v>3</v>
      </c>
      <c r="P16" s="78" t="s">
        <v>76</v>
      </c>
      <c r="Q16" s="78">
        <v>25.3</v>
      </c>
      <c r="R16" s="73">
        <v>7.5</v>
      </c>
      <c r="S16" s="198"/>
      <c r="T16" s="198"/>
      <c r="U16" s="198"/>
      <c r="V16" s="198"/>
      <c r="W16" s="198"/>
      <c r="X16" s="196"/>
      <c r="Y16" s="200"/>
      <c r="Z16" s="196"/>
      <c r="AA16" s="196"/>
      <c r="AB16" s="232"/>
    </row>
    <row r="17" spans="1:28" s="59" customFormat="1" ht="16.5" customHeight="1" x14ac:dyDescent="0.25">
      <c r="A17" s="190" t="s">
        <v>417</v>
      </c>
      <c r="B17" s="192" t="s">
        <v>168</v>
      </c>
      <c r="C17" s="194">
        <v>31719</v>
      </c>
      <c r="D17" s="192" t="s">
        <v>169</v>
      </c>
      <c r="E17" s="192" t="s">
        <v>167</v>
      </c>
      <c r="F17" s="190" t="s">
        <v>170</v>
      </c>
      <c r="G17" s="195">
        <v>12</v>
      </c>
      <c r="H17" s="195">
        <v>14</v>
      </c>
      <c r="I17" s="195">
        <v>11</v>
      </c>
      <c r="J17" s="201" t="s">
        <v>171</v>
      </c>
      <c r="K17" s="76" t="s">
        <v>151</v>
      </c>
      <c r="L17" s="68" t="s">
        <v>155</v>
      </c>
      <c r="M17" s="69" t="s">
        <v>127</v>
      </c>
      <c r="N17" s="69">
        <v>600</v>
      </c>
      <c r="O17" s="69">
        <v>3</v>
      </c>
      <c r="P17" s="69" t="s">
        <v>154</v>
      </c>
      <c r="Q17" s="69">
        <v>12.5</v>
      </c>
      <c r="R17" s="70" t="s">
        <v>154</v>
      </c>
      <c r="S17" s="197">
        <v>208</v>
      </c>
      <c r="T17" s="197">
        <v>3</v>
      </c>
      <c r="U17" s="197">
        <v>25</v>
      </c>
      <c r="V17" s="197">
        <v>11</v>
      </c>
      <c r="W17" s="197">
        <v>3</v>
      </c>
      <c r="X17" s="195">
        <v>1832</v>
      </c>
      <c r="Y17" s="199" t="s">
        <v>591</v>
      </c>
      <c r="Z17" s="195"/>
      <c r="AA17" s="195"/>
      <c r="AB17" s="231"/>
    </row>
    <row r="18" spans="1:28" s="59" customFormat="1" ht="16.5" customHeight="1" x14ac:dyDescent="0.25">
      <c r="A18" s="191"/>
      <c r="B18" s="193"/>
      <c r="C18" s="193"/>
      <c r="D18" s="193"/>
      <c r="E18" s="193"/>
      <c r="F18" s="191"/>
      <c r="G18" s="196"/>
      <c r="H18" s="196"/>
      <c r="I18" s="196"/>
      <c r="J18" s="202"/>
      <c r="K18" s="57" t="s">
        <v>152</v>
      </c>
      <c r="L18" s="71" t="s">
        <v>156</v>
      </c>
      <c r="M18" s="78" t="s">
        <v>864</v>
      </c>
      <c r="N18" s="78">
        <v>208</v>
      </c>
      <c r="O18" s="78">
        <v>3</v>
      </c>
      <c r="P18" s="78" t="s">
        <v>76</v>
      </c>
      <c r="Q18" s="78">
        <v>25.3</v>
      </c>
      <c r="R18" s="73">
        <v>7.5</v>
      </c>
      <c r="S18" s="198"/>
      <c r="T18" s="198"/>
      <c r="U18" s="198"/>
      <c r="V18" s="198"/>
      <c r="W18" s="198"/>
      <c r="X18" s="196"/>
      <c r="Y18" s="200"/>
      <c r="Z18" s="196"/>
      <c r="AA18" s="196"/>
      <c r="AB18" s="232"/>
    </row>
    <row r="19" spans="1:28" s="59" customFormat="1" ht="16.5" customHeight="1" x14ac:dyDescent="0.25">
      <c r="A19" s="190" t="s">
        <v>418</v>
      </c>
      <c r="B19" s="192" t="s">
        <v>168</v>
      </c>
      <c r="C19" s="194">
        <v>31719</v>
      </c>
      <c r="D19" s="192" t="s">
        <v>169</v>
      </c>
      <c r="E19" s="192" t="s">
        <v>167</v>
      </c>
      <c r="F19" s="190" t="s">
        <v>170</v>
      </c>
      <c r="G19" s="195">
        <v>12</v>
      </c>
      <c r="H19" s="195">
        <v>14</v>
      </c>
      <c r="I19" s="195">
        <v>11</v>
      </c>
      <c r="J19" s="201" t="s">
        <v>171</v>
      </c>
      <c r="K19" s="76" t="s">
        <v>151</v>
      </c>
      <c r="L19" s="68" t="s">
        <v>155</v>
      </c>
      <c r="M19" s="69" t="s">
        <v>11</v>
      </c>
      <c r="N19" s="69">
        <v>600</v>
      </c>
      <c r="O19" s="69">
        <v>3</v>
      </c>
      <c r="P19" s="69" t="s">
        <v>154</v>
      </c>
      <c r="Q19" s="69">
        <v>25</v>
      </c>
      <c r="R19" s="70" t="s">
        <v>154</v>
      </c>
      <c r="S19" s="197">
        <v>208</v>
      </c>
      <c r="T19" s="197">
        <v>3</v>
      </c>
      <c r="U19" s="197">
        <v>25</v>
      </c>
      <c r="V19" s="197">
        <v>17.5</v>
      </c>
      <c r="W19" s="197">
        <v>5</v>
      </c>
      <c r="X19" s="195">
        <v>1832</v>
      </c>
      <c r="Y19" s="199" t="s">
        <v>591</v>
      </c>
      <c r="Z19" s="195"/>
      <c r="AA19" s="195"/>
      <c r="AB19" s="231"/>
    </row>
    <row r="20" spans="1:28" s="59" customFormat="1" ht="16.5" customHeight="1" x14ac:dyDescent="0.25">
      <c r="A20" s="191"/>
      <c r="B20" s="193"/>
      <c r="C20" s="193"/>
      <c r="D20" s="193"/>
      <c r="E20" s="193"/>
      <c r="F20" s="191"/>
      <c r="G20" s="196"/>
      <c r="H20" s="196"/>
      <c r="I20" s="196"/>
      <c r="J20" s="202"/>
      <c r="K20" s="57" t="s">
        <v>152</v>
      </c>
      <c r="L20" s="71" t="s">
        <v>156</v>
      </c>
      <c r="M20" s="78" t="s">
        <v>864</v>
      </c>
      <c r="N20" s="78">
        <v>208</v>
      </c>
      <c r="O20" s="78">
        <v>3</v>
      </c>
      <c r="P20" s="78" t="s">
        <v>76</v>
      </c>
      <c r="Q20" s="78">
        <v>25.3</v>
      </c>
      <c r="R20" s="73">
        <v>7.5</v>
      </c>
      <c r="S20" s="198"/>
      <c r="T20" s="198"/>
      <c r="U20" s="198"/>
      <c r="V20" s="198"/>
      <c r="W20" s="198"/>
      <c r="X20" s="196"/>
      <c r="Y20" s="200"/>
      <c r="Z20" s="196"/>
      <c r="AA20" s="196"/>
      <c r="AB20" s="232"/>
    </row>
    <row r="21" spans="1:28" s="59" customFormat="1" ht="16.5" customHeight="1" x14ac:dyDescent="0.25">
      <c r="A21" s="190" t="s">
        <v>419</v>
      </c>
      <c r="B21" s="192" t="s">
        <v>168</v>
      </c>
      <c r="C21" s="194">
        <v>31719</v>
      </c>
      <c r="D21" s="192" t="s">
        <v>169</v>
      </c>
      <c r="E21" s="192" t="s">
        <v>167</v>
      </c>
      <c r="F21" s="190" t="s">
        <v>170</v>
      </c>
      <c r="G21" s="195">
        <v>12</v>
      </c>
      <c r="H21" s="195">
        <v>14</v>
      </c>
      <c r="I21" s="195">
        <v>11</v>
      </c>
      <c r="J21" s="201" t="s">
        <v>171</v>
      </c>
      <c r="K21" s="76" t="s">
        <v>151</v>
      </c>
      <c r="L21" s="68" t="s">
        <v>155</v>
      </c>
      <c r="M21" s="69" t="s">
        <v>12</v>
      </c>
      <c r="N21" s="69">
        <v>600</v>
      </c>
      <c r="O21" s="69">
        <v>3</v>
      </c>
      <c r="P21" s="69" t="s">
        <v>154</v>
      </c>
      <c r="Q21" s="69">
        <v>50</v>
      </c>
      <c r="R21" s="70" t="s">
        <v>154</v>
      </c>
      <c r="S21" s="197">
        <v>208</v>
      </c>
      <c r="T21" s="197">
        <v>3</v>
      </c>
      <c r="U21" s="197">
        <v>25</v>
      </c>
      <c r="V21" s="197">
        <v>25.3</v>
      </c>
      <c r="W21" s="197">
        <v>7.5</v>
      </c>
      <c r="X21" s="195">
        <v>1832</v>
      </c>
      <c r="Y21" s="199" t="s">
        <v>591</v>
      </c>
      <c r="Z21" s="195"/>
      <c r="AA21" s="195"/>
      <c r="AB21" s="231"/>
    </row>
    <row r="22" spans="1:28" s="59" customFormat="1" ht="16.5" customHeight="1" x14ac:dyDescent="0.25">
      <c r="A22" s="191"/>
      <c r="B22" s="193"/>
      <c r="C22" s="193"/>
      <c r="D22" s="193"/>
      <c r="E22" s="193"/>
      <c r="F22" s="191"/>
      <c r="G22" s="196"/>
      <c r="H22" s="196"/>
      <c r="I22" s="196"/>
      <c r="J22" s="202"/>
      <c r="K22" s="57" t="s">
        <v>152</v>
      </c>
      <c r="L22" s="71" t="s">
        <v>156</v>
      </c>
      <c r="M22" s="78" t="s">
        <v>864</v>
      </c>
      <c r="N22" s="78">
        <v>208</v>
      </c>
      <c r="O22" s="78">
        <v>3</v>
      </c>
      <c r="P22" s="78" t="s">
        <v>76</v>
      </c>
      <c r="Q22" s="78">
        <v>25.3</v>
      </c>
      <c r="R22" s="73">
        <v>7.5</v>
      </c>
      <c r="S22" s="198"/>
      <c r="T22" s="198"/>
      <c r="U22" s="198"/>
      <c r="V22" s="198"/>
      <c r="W22" s="198"/>
      <c r="X22" s="196"/>
      <c r="Y22" s="200"/>
      <c r="Z22" s="196"/>
      <c r="AA22" s="196"/>
      <c r="AB22" s="232"/>
    </row>
    <row r="23" spans="1:28" s="59" customFormat="1" ht="16.5" customHeight="1" x14ac:dyDescent="0.25">
      <c r="A23" s="190" t="s">
        <v>420</v>
      </c>
      <c r="B23" s="192" t="s">
        <v>168</v>
      </c>
      <c r="C23" s="194">
        <v>31719</v>
      </c>
      <c r="D23" s="192" t="s">
        <v>169</v>
      </c>
      <c r="E23" s="192" t="s">
        <v>167</v>
      </c>
      <c r="F23" s="190" t="s">
        <v>170</v>
      </c>
      <c r="G23" s="195">
        <v>12</v>
      </c>
      <c r="H23" s="195">
        <v>14</v>
      </c>
      <c r="I23" s="195">
        <v>11</v>
      </c>
      <c r="J23" s="201" t="s">
        <v>171</v>
      </c>
      <c r="K23" s="76" t="s">
        <v>151</v>
      </c>
      <c r="L23" s="68" t="s">
        <v>155</v>
      </c>
      <c r="M23" s="69" t="s">
        <v>12</v>
      </c>
      <c r="N23" s="69">
        <v>600</v>
      </c>
      <c r="O23" s="69">
        <v>3</v>
      </c>
      <c r="P23" s="69" t="s">
        <v>154</v>
      </c>
      <c r="Q23" s="69">
        <v>50</v>
      </c>
      <c r="R23" s="70" t="s">
        <v>154</v>
      </c>
      <c r="S23" s="197">
        <v>208</v>
      </c>
      <c r="T23" s="197">
        <v>3</v>
      </c>
      <c r="U23" s="197">
        <v>25</v>
      </c>
      <c r="V23" s="197">
        <v>32.200000000000003</v>
      </c>
      <c r="W23" s="197">
        <v>10</v>
      </c>
      <c r="X23" s="195">
        <v>1832</v>
      </c>
      <c r="Y23" s="199" t="s">
        <v>592</v>
      </c>
      <c r="Z23" s="195"/>
      <c r="AA23" s="195"/>
      <c r="AB23" s="231"/>
    </row>
    <row r="24" spans="1:28" s="59" customFormat="1" ht="16.5" customHeight="1" x14ac:dyDescent="0.25">
      <c r="A24" s="191"/>
      <c r="B24" s="193"/>
      <c r="C24" s="193"/>
      <c r="D24" s="193"/>
      <c r="E24" s="193"/>
      <c r="F24" s="191"/>
      <c r="G24" s="196"/>
      <c r="H24" s="196"/>
      <c r="I24" s="196"/>
      <c r="J24" s="202"/>
      <c r="K24" s="57" t="s">
        <v>152</v>
      </c>
      <c r="L24" s="71" t="s">
        <v>156</v>
      </c>
      <c r="M24" s="78" t="s">
        <v>865</v>
      </c>
      <c r="N24" s="78">
        <v>208</v>
      </c>
      <c r="O24" s="78">
        <v>3</v>
      </c>
      <c r="P24" s="78" t="s">
        <v>76</v>
      </c>
      <c r="Q24" s="78">
        <v>32.200000000000003</v>
      </c>
      <c r="R24" s="73">
        <v>10</v>
      </c>
      <c r="S24" s="198"/>
      <c r="T24" s="198"/>
      <c r="U24" s="198"/>
      <c r="V24" s="198"/>
      <c r="W24" s="198"/>
      <c r="X24" s="196"/>
      <c r="Y24" s="200"/>
      <c r="Z24" s="196"/>
      <c r="AA24" s="196"/>
      <c r="AB24" s="232"/>
    </row>
    <row r="25" spans="1:28" s="59" customFormat="1" ht="16.5" customHeight="1" x14ac:dyDescent="0.25">
      <c r="A25" s="190" t="s">
        <v>421</v>
      </c>
      <c r="B25" s="192" t="s">
        <v>168</v>
      </c>
      <c r="C25" s="194">
        <v>31719</v>
      </c>
      <c r="D25" s="192" t="s">
        <v>169</v>
      </c>
      <c r="E25" s="192" t="s">
        <v>167</v>
      </c>
      <c r="F25" s="190" t="s">
        <v>170</v>
      </c>
      <c r="G25" s="195">
        <v>18</v>
      </c>
      <c r="H25" s="195">
        <v>14</v>
      </c>
      <c r="I25" s="195">
        <v>11</v>
      </c>
      <c r="J25" s="201" t="s">
        <v>171</v>
      </c>
      <c r="K25" s="76" t="s">
        <v>151</v>
      </c>
      <c r="L25" s="68" t="s">
        <v>155</v>
      </c>
      <c r="M25" s="69" t="s">
        <v>12</v>
      </c>
      <c r="N25" s="69">
        <v>600</v>
      </c>
      <c r="O25" s="69">
        <v>3</v>
      </c>
      <c r="P25" s="69" t="s">
        <v>154</v>
      </c>
      <c r="Q25" s="69">
        <v>50</v>
      </c>
      <c r="R25" s="70" t="s">
        <v>154</v>
      </c>
      <c r="S25" s="197">
        <v>208</v>
      </c>
      <c r="T25" s="197">
        <v>3</v>
      </c>
      <c r="U25" s="197">
        <v>25</v>
      </c>
      <c r="V25" s="197">
        <v>48.3</v>
      </c>
      <c r="W25" s="197">
        <v>15</v>
      </c>
      <c r="X25" s="195">
        <v>2747</v>
      </c>
      <c r="Y25" s="199" t="s">
        <v>593</v>
      </c>
      <c r="Z25" s="195"/>
      <c r="AA25" s="195"/>
      <c r="AB25" s="231"/>
    </row>
    <row r="26" spans="1:28" s="59" customFormat="1" ht="16.5" customHeight="1" x14ac:dyDescent="0.25">
      <c r="A26" s="191"/>
      <c r="B26" s="193"/>
      <c r="C26" s="193"/>
      <c r="D26" s="193"/>
      <c r="E26" s="193"/>
      <c r="F26" s="191"/>
      <c r="G26" s="196"/>
      <c r="H26" s="196"/>
      <c r="I26" s="196"/>
      <c r="J26" s="202"/>
      <c r="K26" s="57" t="s">
        <v>152</v>
      </c>
      <c r="L26" s="71" t="s">
        <v>156</v>
      </c>
      <c r="M26" s="78" t="s">
        <v>866</v>
      </c>
      <c r="N26" s="78">
        <v>208</v>
      </c>
      <c r="O26" s="78">
        <v>3</v>
      </c>
      <c r="P26" s="78" t="s">
        <v>76</v>
      </c>
      <c r="Q26" s="78">
        <v>78.2</v>
      </c>
      <c r="R26" s="73">
        <v>25</v>
      </c>
      <c r="S26" s="198"/>
      <c r="T26" s="198"/>
      <c r="U26" s="198"/>
      <c r="V26" s="198"/>
      <c r="W26" s="198"/>
      <c r="X26" s="196"/>
      <c r="Y26" s="200"/>
      <c r="Z26" s="196"/>
      <c r="AA26" s="196"/>
      <c r="AB26" s="232"/>
    </row>
    <row r="27" spans="1:28" s="59" customFormat="1" ht="16.5" customHeight="1" x14ac:dyDescent="0.25">
      <c r="A27" s="190" t="s">
        <v>422</v>
      </c>
      <c r="B27" s="192" t="s">
        <v>168</v>
      </c>
      <c r="C27" s="194">
        <v>31719</v>
      </c>
      <c r="D27" s="192" t="s">
        <v>169</v>
      </c>
      <c r="E27" s="192" t="s">
        <v>167</v>
      </c>
      <c r="F27" s="190" t="s">
        <v>170</v>
      </c>
      <c r="G27" s="195">
        <v>18</v>
      </c>
      <c r="H27" s="195">
        <v>14</v>
      </c>
      <c r="I27" s="195">
        <v>11</v>
      </c>
      <c r="J27" s="201" t="s">
        <v>171</v>
      </c>
      <c r="K27" s="76" t="s">
        <v>151</v>
      </c>
      <c r="L27" s="68" t="s">
        <v>155</v>
      </c>
      <c r="M27" s="69" t="s">
        <v>13</v>
      </c>
      <c r="N27" s="69">
        <v>600</v>
      </c>
      <c r="O27" s="69">
        <v>3</v>
      </c>
      <c r="P27" s="69" t="s">
        <v>154</v>
      </c>
      <c r="Q27" s="69">
        <v>80</v>
      </c>
      <c r="R27" s="70" t="s">
        <v>154</v>
      </c>
      <c r="S27" s="197">
        <v>208</v>
      </c>
      <c r="T27" s="197">
        <v>3</v>
      </c>
      <c r="U27" s="197">
        <v>25</v>
      </c>
      <c r="V27" s="197">
        <v>62.1</v>
      </c>
      <c r="W27" s="197">
        <v>20</v>
      </c>
      <c r="X27" s="195">
        <v>2747</v>
      </c>
      <c r="Y27" s="199" t="s">
        <v>593</v>
      </c>
      <c r="Z27" s="195"/>
      <c r="AA27" s="195"/>
      <c r="AB27" s="231"/>
    </row>
    <row r="28" spans="1:28" s="59" customFormat="1" ht="16.5" customHeight="1" x14ac:dyDescent="0.25">
      <c r="A28" s="191"/>
      <c r="B28" s="193"/>
      <c r="C28" s="193"/>
      <c r="D28" s="193"/>
      <c r="E28" s="193"/>
      <c r="F28" s="191"/>
      <c r="G28" s="196"/>
      <c r="H28" s="196"/>
      <c r="I28" s="196"/>
      <c r="J28" s="202"/>
      <c r="K28" s="57" t="s">
        <v>152</v>
      </c>
      <c r="L28" s="71" t="s">
        <v>156</v>
      </c>
      <c r="M28" s="78" t="s">
        <v>866</v>
      </c>
      <c r="N28" s="78">
        <v>208</v>
      </c>
      <c r="O28" s="78">
        <v>3</v>
      </c>
      <c r="P28" s="78" t="s">
        <v>76</v>
      </c>
      <c r="Q28" s="78">
        <v>78.2</v>
      </c>
      <c r="R28" s="73">
        <v>25</v>
      </c>
      <c r="S28" s="198"/>
      <c r="T28" s="198"/>
      <c r="U28" s="198"/>
      <c r="V28" s="198"/>
      <c r="W28" s="198"/>
      <c r="X28" s="196"/>
      <c r="Y28" s="200"/>
      <c r="Z28" s="196"/>
      <c r="AA28" s="196"/>
      <c r="AB28" s="232"/>
    </row>
    <row r="29" spans="1:28" s="59" customFormat="1" ht="16.5" customHeight="1" x14ac:dyDescent="0.25">
      <c r="A29" s="190" t="s">
        <v>423</v>
      </c>
      <c r="B29" s="192" t="s">
        <v>168</v>
      </c>
      <c r="C29" s="194">
        <v>31719</v>
      </c>
      <c r="D29" s="192" t="s">
        <v>169</v>
      </c>
      <c r="E29" s="192" t="s">
        <v>167</v>
      </c>
      <c r="F29" s="190" t="s">
        <v>170</v>
      </c>
      <c r="G29" s="195">
        <v>18</v>
      </c>
      <c r="H29" s="195">
        <v>14</v>
      </c>
      <c r="I29" s="195">
        <v>11</v>
      </c>
      <c r="J29" s="201" t="s">
        <v>171</v>
      </c>
      <c r="K29" s="76" t="s">
        <v>151</v>
      </c>
      <c r="L29" s="68" t="s">
        <v>155</v>
      </c>
      <c r="M29" s="69" t="s">
        <v>13</v>
      </c>
      <c r="N29" s="69">
        <v>600</v>
      </c>
      <c r="O29" s="69">
        <v>3</v>
      </c>
      <c r="P29" s="69" t="s">
        <v>154</v>
      </c>
      <c r="Q29" s="69">
        <v>80</v>
      </c>
      <c r="R29" s="70" t="s">
        <v>154</v>
      </c>
      <c r="S29" s="197">
        <v>208</v>
      </c>
      <c r="T29" s="197">
        <v>3</v>
      </c>
      <c r="U29" s="197">
        <v>25</v>
      </c>
      <c r="V29" s="197">
        <v>78.2</v>
      </c>
      <c r="W29" s="197">
        <v>25</v>
      </c>
      <c r="X29" s="195">
        <v>2747</v>
      </c>
      <c r="Y29" s="199" t="s">
        <v>593</v>
      </c>
      <c r="Z29" s="195"/>
      <c r="AA29" s="195"/>
      <c r="AB29" s="231"/>
    </row>
    <row r="30" spans="1:28" s="59" customFormat="1" ht="16.5" customHeight="1" x14ac:dyDescent="0.25">
      <c r="A30" s="191"/>
      <c r="B30" s="193"/>
      <c r="C30" s="193"/>
      <c r="D30" s="193"/>
      <c r="E30" s="193"/>
      <c r="F30" s="191"/>
      <c r="G30" s="196"/>
      <c r="H30" s="196"/>
      <c r="I30" s="196"/>
      <c r="J30" s="202"/>
      <c r="K30" s="57" t="s">
        <v>152</v>
      </c>
      <c r="L30" s="71" t="s">
        <v>156</v>
      </c>
      <c r="M30" s="78" t="s">
        <v>866</v>
      </c>
      <c r="N30" s="78">
        <v>208</v>
      </c>
      <c r="O30" s="78">
        <v>3</v>
      </c>
      <c r="P30" s="78" t="s">
        <v>76</v>
      </c>
      <c r="Q30" s="78">
        <v>78.2</v>
      </c>
      <c r="R30" s="73">
        <v>25</v>
      </c>
      <c r="S30" s="198"/>
      <c r="T30" s="198"/>
      <c r="U30" s="198"/>
      <c r="V30" s="198"/>
      <c r="W30" s="198"/>
      <c r="X30" s="196"/>
      <c r="Y30" s="200"/>
      <c r="Z30" s="196"/>
      <c r="AA30" s="196"/>
      <c r="AB30" s="232"/>
    </row>
    <row r="31" spans="1:28" s="59" customFormat="1" ht="16.5" customHeight="1" x14ac:dyDescent="0.25">
      <c r="A31" s="190" t="s">
        <v>424</v>
      </c>
      <c r="B31" s="192" t="s">
        <v>168</v>
      </c>
      <c r="C31" s="194">
        <v>31719</v>
      </c>
      <c r="D31" s="192" t="s">
        <v>169</v>
      </c>
      <c r="E31" s="192" t="s">
        <v>167</v>
      </c>
      <c r="F31" s="190" t="s">
        <v>170</v>
      </c>
      <c r="G31" s="195">
        <v>18</v>
      </c>
      <c r="H31" s="195">
        <v>14</v>
      </c>
      <c r="I31" s="195">
        <v>11</v>
      </c>
      <c r="J31" s="201" t="s">
        <v>171</v>
      </c>
      <c r="K31" s="88" t="s">
        <v>151</v>
      </c>
      <c r="L31" s="68" t="s">
        <v>155</v>
      </c>
      <c r="M31" s="69" t="s">
        <v>13</v>
      </c>
      <c r="N31" s="69">
        <v>600</v>
      </c>
      <c r="O31" s="69">
        <v>3</v>
      </c>
      <c r="P31" s="69" t="s">
        <v>154</v>
      </c>
      <c r="Q31" s="69">
        <v>80</v>
      </c>
      <c r="R31" s="70" t="s">
        <v>154</v>
      </c>
      <c r="S31" s="197">
        <v>240</v>
      </c>
      <c r="T31" s="197">
        <v>3</v>
      </c>
      <c r="U31" s="197">
        <v>25</v>
      </c>
      <c r="V31" s="197">
        <v>80</v>
      </c>
      <c r="W31" s="197">
        <v>30</v>
      </c>
      <c r="X31" s="195">
        <v>2747</v>
      </c>
      <c r="Y31" s="199" t="s">
        <v>597</v>
      </c>
      <c r="Z31" s="195"/>
      <c r="AA31" s="195"/>
      <c r="AB31" s="231"/>
    </row>
    <row r="32" spans="1:28" s="59" customFormat="1" ht="16.5" customHeight="1" x14ac:dyDescent="0.25">
      <c r="A32" s="191"/>
      <c r="B32" s="193"/>
      <c r="C32" s="193"/>
      <c r="D32" s="193"/>
      <c r="E32" s="193"/>
      <c r="F32" s="191"/>
      <c r="G32" s="196"/>
      <c r="H32" s="196"/>
      <c r="I32" s="196"/>
      <c r="J32" s="202"/>
      <c r="K32" s="57" t="s">
        <v>152</v>
      </c>
      <c r="L32" s="71" t="s">
        <v>156</v>
      </c>
      <c r="M32" s="89" t="s">
        <v>866</v>
      </c>
      <c r="N32" s="89">
        <v>240</v>
      </c>
      <c r="O32" s="89">
        <v>3</v>
      </c>
      <c r="P32" s="89" t="s">
        <v>76</v>
      </c>
      <c r="Q32" s="89">
        <v>80</v>
      </c>
      <c r="R32" s="73">
        <v>30</v>
      </c>
      <c r="S32" s="198"/>
      <c r="T32" s="198"/>
      <c r="U32" s="198"/>
      <c r="V32" s="198"/>
      <c r="W32" s="198"/>
      <c r="X32" s="196"/>
      <c r="Y32" s="200"/>
      <c r="Z32" s="196"/>
      <c r="AA32" s="196"/>
      <c r="AB32" s="232"/>
    </row>
    <row r="33" spans="1:28" s="59" customFormat="1" ht="16.5" customHeight="1" x14ac:dyDescent="0.25">
      <c r="A33" s="190" t="s">
        <v>425</v>
      </c>
      <c r="B33" s="192" t="s">
        <v>168</v>
      </c>
      <c r="C33" s="194">
        <v>31719</v>
      </c>
      <c r="D33" s="192" t="s">
        <v>169</v>
      </c>
      <c r="E33" s="192" t="s">
        <v>167</v>
      </c>
      <c r="F33" s="190" t="s">
        <v>170</v>
      </c>
      <c r="G33" s="195">
        <v>18</v>
      </c>
      <c r="H33" s="195">
        <v>14</v>
      </c>
      <c r="I33" s="195">
        <v>11</v>
      </c>
      <c r="J33" s="201" t="s">
        <v>171</v>
      </c>
      <c r="K33" s="76" t="s">
        <v>151</v>
      </c>
      <c r="L33" s="68" t="s">
        <v>155</v>
      </c>
      <c r="M33" s="69" t="s">
        <v>13</v>
      </c>
      <c r="N33" s="69">
        <v>600</v>
      </c>
      <c r="O33" s="69">
        <v>3</v>
      </c>
      <c r="P33" s="69" t="s">
        <v>154</v>
      </c>
      <c r="Q33" s="69">
        <v>80</v>
      </c>
      <c r="R33" s="70"/>
      <c r="S33" s="197">
        <v>480</v>
      </c>
      <c r="T33" s="197">
        <v>3</v>
      </c>
      <c r="U33" s="197">
        <v>18</v>
      </c>
      <c r="V33" s="197">
        <v>77</v>
      </c>
      <c r="W33" s="197">
        <v>60</v>
      </c>
      <c r="X33" s="195">
        <v>2747</v>
      </c>
      <c r="Y33" s="199" t="s">
        <v>597</v>
      </c>
      <c r="Z33" s="195"/>
      <c r="AA33" s="195"/>
      <c r="AB33" s="231"/>
    </row>
    <row r="34" spans="1:28" s="59" customFormat="1" ht="16.5" customHeight="1" x14ac:dyDescent="0.25">
      <c r="A34" s="191"/>
      <c r="B34" s="193"/>
      <c r="C34" s="193"/>
      <c r="D34" s="193"/>
      <c r="E34" s="193"/>
      <c r="F34" s="191"/>
      <c r="G34" s="196"/>
      <c r="H34" s="196"/>
      <c r="I34" s="196"/>
      <c r="J34" s="202"/>
      <c r="K34" s="57" t="s">
        <v>152</v>
      </c>
      <c r="L34" s="71" t="s">
        <v>156</v>
      </c>
      <c r="M34" s="89" t="s">
        <v>866</v>
      </c>
      <c r="N34" s="89">
        <v>480</v>
      </c>
      <c r="O34" s="89">
        <v>3</v>
      </c>
      <c r="P34" s="89" t="s">
        <v>76</v>
      </c>
      <c r="Q34" s="89">
        <v>77</v>
      </c>
      <c r="R34" s="73">
        <v>60</v>
      </c>
      <c r="S34" s="198"/>
      <c r="T34" s="198"/>
      <c r="U34" s="198"/>
      <c r="V34" s="198"/>
      <c r="W34" s="198"/>
      <c r="X34" s="196"/>
      <c r="Y34" s="200"/>
      <c r="Z34" s="196"/>
      <c r="AA34" s="196"/>
      <c r="AB34" s="232"/>
    </row>
    <row r="35" spans="1:28" s="59" customFormat="1" ht="16.5" customHeight="1" x14ac:dyDescent="0.25">
      <c r="A35" s="190" t="s">
        <v>426</v>
      </c>
      <c r="B35" s="192" t="s">
        <v>168</v>
      </c>
      <c r="C35" s="194">
        <v>31719</v>
      </c>
      <c r="D35" s="192" t="s">
        <v>169</v>
      </c>
      <c r="E35" s="192" t="s">
        <v>167</v>
      </c>
      <c r="F35" s="190" t="s">
        <v>170</v>
      </c>
      <c r="G35" s="195">
        <v>18</v>
      </c>
      <c r="H35" s="195">
        <v>14</v>
      </c>
      <c r="I35" s="195">
        <v>11</v>
      </c>
      <c r="J35" s="201" t="s">
        <v>171</v>
      </c>
      <c r="K35" s="76" t="s">
        <v>151</v>
      </c>
      <c r="L35" s="68" t="s">
        <v>155</v>
      </c>
      <c r="M35" s="69" t="s">
        <v>14</v>
      </c>
      <c r="N35" s="69">
        <v>600</v>
      </c>
      <c r="O35" s="69">
        <v>3</v>
      </c>
      <c r="P35" s="69" t="s">
        <v>154</v>
      </c>
      <c r="Q35" s="69">
        <v>115</v>
      </c>
      <c r="R35" s="70" t="s">
        <v>154</v>
      </c>
      <c r="S35" s="197">
        <v>208</v>
      </c>
      <c r="T35" s="197">
        <v>3</v>
      </c>
      <c r="U35" s="197">
        <v>25</v>
      </c>
      <c r="V35" s="197">
        <v>78.2</v>
      </c>
      <c r="W35" s="197">
        <v>25</v>
      </c>
      <c r="X35" s="195">
        <v>2747</v>
      </c>
      <c r="Y35" s="199" t="s">
        <v>593</v>
      </c>
      <c r="Z35" s="195"/>
      <c r="AA35" s="195"/>
      <c r="AB35" s="231"/>
    </row>
    <row r="36" spans="1:28" s="59" customFormat="1" ht="16.5" customHeight="1" x14ac:dyDescent="0.25">
      <c r="A36" s="191"/>
      <c r="B36" s="193"/>
      <c r="C36" s="193"/>
      <c r="D36" s="193"/>
      <c r="E36" s="193"/>
      <c r="F36" s="191"/>
      <c r="G36" s="196"/>
      <c r="H36" s="196"/>
      <c r="I36" s="196"/>
      <c r="J36" s="202"/>
      <c r="K36" s="57" t="s">
        <v>152</v>
      </c>
      <c r="L36" s="71" t="s">
        <v>156</v>
      </c>
      <c r="M36" s="78" t="s">
        <v>866</v>
      </c>
      <c r="N36" s="78">
        <v>208</v>
      </c>
      <c r="O36" s="78">
        <v>3</v>
      </c>
      <c r="P36" s="78" t="s">
        <v>76</v>
      </c>
      <c r="Q36" s="78">
        <v>78.2</v>
      </c>
      <c r="R36" s="73">
        <v>25</v>
      </c>
      <c r="S36" s="198"/>
      <c r="T36" s="198"/>
      <c r="U36" s="198"/>
      <c r="V36" s="198"/>
      <c r="W36" s="198"/>
      <c r="X36" s="196"/>
      <c r="Y36" s="200"/>
      <c r="Z36" s="196"/>
      <c r="AA36" s="196"/>
      <c r="AB36" s="232"/>
    </row>
    <row r="37" spans="1:28" s="59" customFormat="1" ht="16.5" customHeight="1" x14ac:dyDescent="0.25">
      <c r="A37" s="190" t="s">
        <v>427</v>
      </c>
      <c r="B37" s="192" t="s">
        <v>168</v>
      </c>
      <c r="C37" s="194">
        <v>31719</v>
      </c>
      <c r="D37" s="192" t="s">
        <v>169</v>
      </c>
      <c r="E37" s="192" t="s">
        <v>167</v>
      </c>
      <c r="F37" s="190" t="s">
        <v>170</v>
      </c>
      <c r="G37" s="195">
        <v>12</v>
      </c>
      <c r="H37" s="195">
        <v>14</v>
      </c>
      <c r="I37" s="195">
        <v>11</v>
      </c>
      <c r="J37" s="201" t="s">
        <v>171</v>
      </c>
      <c r="K37" s="76" t="s">
        <v>151</v>
      </c>
      <c r="L37" s="68" t="s">
        <v>155</v>
      </c>
      <c r="M37" s="69" t="s">
        <v>8</v>
      </c>
      <c r="N37" s="69">
        <v>600</v>
      </c>
      <c r="O37" s="69">
        <v>3</v>
      </c>
      <c r="P37" s="69" t="s">
        <v>154</v>
      </c>
      <c r="Q37" s="69">
        <v>3.5</v>
      </c>
      <c r="R37" s="70" t="s">
        <v>154</v>
      </c>
      <c r="S37" s="197">
        <v>240</v>
      </c>
      <c r="T37" s="197">
        <v>3</v>
      </c>
      <c r="U37" s="197">
        <v>25</v>
      </c>
      <c r="V37" s="197">
        <v>2.2000000000000002</v>
      </c>
      <c r="W37" s="197">
        <v>0.5</v>
      </c>
      <c r="X37" s="195">
        <v>1832</v>
      </c>
      <c r="Y37" s="199" t="s">
        <v>595</v>
      </c>
      <c r="Z37" s="195"/>
      <c r="AA37" s="195"/>
      <c r="AB37" s="231"/>
    </row>
    <row r="38" spans="1:28" s="59" customFormat="1" ht="16.5" customHeight="1" x14ac:dyDescent="0.25">
      <c r="A38" s="191"/>
      <c r="B38" s="193"/>
      <c r="C38" s="193"/>
      <c r="D38" s="193"/>
      <c r="E38" s="193"/>
      <c r="F38" s="191"/>
      <c r="G38" s="196"/>
      <c r="H38" s="196"/>
      <c r="I38" s="196"/>
      <c r="J38" s="202"/>
      <c r="K38" s="57" t="s">
        <v>152</v>
      </c>
      <c r="L38" s="71" t="s">
        <v>156</v>
      </c>
      <c r="M38" s="78" t="s">
        <v>864</v>
      </c>
      <c r="N38" s="78">
        <v>240</v>
      </c>
      <c r="O38" s="78">
        <v>3</v>
      </c>
      <c r="P38" s="78" t="s">
        <v>76</v>
      </c>
      <c r="Q38" s="78">
        <v>22</v>
      </c>
      <c r="R38" s="73">
        <v>7.5</v>
      </c>
      <c r="S38" s="198"/>
      <c r="T38" s="198"/>
      <c r="U38" s="198"/>
      <c r="V38" s="198"/>
      <c r="W38" s="198"/>
      <c r="X38" s="196"/>
      <c r="Y38" s="200"/>
      <c r="Z38" s="196"/>
      <c r="AA38" s="196"/>
      <c r="AB38" s="232"/>
    </row>
    <row r="39" spans="1:28" s="59" customFormat="1" ht="16.5" customHeight="1" x14ac:dyDescent="0.25">
      <c r="A39" s="190" t="s">
        <v>428</v>
      </c>
      <c r="B39" s="192" t="s">
        <v>168</v>
      </c>
      <c r="C39" s="194">
        <v>31719</v>
      </c>
      <c r="D39" s="192" t="s">
        <v>169</v>
      </c>
      <c r="E39" s="192" t="s">
        <v>167</v>
      </c>
      <c r="F39" s="190" t="s">
        <v>170</v>
      </c>
      <c r="G39" s="195">
        <v>12</v>
      </c>
      <c r="H39" s="195">
        <v>14</v>
      </c>
      <c r="I39" s="195">
        <v>11</v>
      </c>
      <c r="J39" s="201" t="s">
        <v>171</v>
      </c>
      <c r="K39" s="76" t="s">
        <v>151</v>
      </c>
      <c r="L39" s="68" t="s">
        <v>155</v>
      </c>
      <c r="M39" s="69" t="s">
        <v>9</v>
      </c>
      <c r="N39" s="69">
        <v>600</v>
      </c>
      <c r="O39" s="69">
        <v>3</v>
      </c>
      <c r="P39" s="69" t="s">
        <v>154</v>
      </c>
      <c r="Q39" s="69">
        <v>7</v>
      </c>
      <c r="R39" s="70" t="s">
        <v>154</v>
      </c>
      <c r="S39" s="197">
        <v>240</v>
      </c>
      <c r="T39" s="197">
        <v>3</v>
      </c>
      <c r="U39" s="197">
        <v>25</v>
      </c>
      <c r="V39" s="197">
        <v>3.2</v>
      </c>
      <c r="W39" s="197">
        <v>0.75</v>
      </c>
      <c r="X39" s="195">
        <v>1832</v>
      </c>
      <c r="Y39" s="199" t="s">
        <v>595</v>
      </c>
      <c r="Z39" s="195"/>
      <c r="AA39" s="195"/>
      <c r="AB39" s="231"/>
    </row>
    <row r="40" spans="1:28" s="59" customFormat="1" ht="16.5" customHeight="1" x14ac:dyDescent="0.25">
      <c r="A40" s="191"/>
      <c r="B40" s="193"/>
      <c r="C40" s="193"/>
      <c r="D40" s="193"/>
      <c r="E40" s="193"/>
      <c r="F40" s="191"/>
      <c r="G40" s="196"/>
      <c r="H40" s="196"/>
      <c r="I40" s="196"/>
      <c r="J40" s="202"/>
      <c r="K40" s="57" t="s">
        <v>152</v>
      </c>
      <c r="L40" s="71" t="s">
        <v>156</v>
      </c>
      <c r="M40" s="78" t="s">
        <v>864</v>
      </c>
      <c r="N40" s="78">
        <v>240</v>
      </c>
      <c r="O40" s="78">
        <v>3</v>
      </c>
      <c r="P40" s="78" t="s">
        <v>76</v>
      </c>
      <c r="Q40" s="78">
        <v>22</v>
      </c>
      <c r="R40" s="73">
        <v>7.5</v>
      </c>
      <c r="S40" s="198"/>
      <c r="T40" s="198"/>
      <c r="U40" s="198"/>
      <c r="V40" s="198"/>
      <c r="W40" s="198"/>
      <c r="X40" s="196"/>
      <c r="Y40" s="200"/>
      <c r="Z40" s="196"/>
      <c r="AA40" s="196"/>
      <c r="AB40" s="232"/>
    </row>
    <row r="41" spans="1:28" s="59" customFormat="1" ht="16.5" customHeight="1" x14ac:dyDescent="0.25">
      <c r="A41" s="190" t="s">
        <v>429</v>
      </c>
      <c r="B41" s="192" t="s">
        <v>168</v>
      </c>
      <c r="C41" s="194">
        <v>31719</v>
      </c>
      <c r="D41" s="192" t="s">
        <v>169</v>
      </c>
      <c r="E41" s="192" t="s">
        <v>167</v>
      </c>
      <c r="F41" s="190" t="s">
        <v>170</v>
      </c>
      <c r="G41" s="195">
        <v>12</v>
      </c>
      <c r="H41" s="195">
        <v>14</v>
      </c>
      <c r="I41" s="195">
        <v>11</v>
      </c>
      <c r="J41" s="201" t="s">
        <v>171</v>
      </c>
      <c r="K41" s="76" t="s">
        <v>151</v>
      </c>
      <c r="L41" s="68" t="s">
        <v>155</v>
      </c>
      <c r="M41" s="69" t="s">
        <v>9</v>
      </c>
      <c r="N41" s="69">
        <v>600</v>
      </c>
      <c r="O41" s="69">
        <v>3</v>
      </c>
      <c r="P41" s="69" t="s">
        <v>154</v>
      </c>
      <c r="Q41" s="69">
        <v>7</v>
      </c>
      <c r="R41" s="70" t="s">
        <v>154</v>
      </c>
      <c r="S41" s="197">
        <v>240</v>
      </c>
      <c r="T41" s="197">
        <v>3</v>
      </c>
      <c r="U41" s="197">
        <v>25</v>
      </c>
      <c r="V41" s="197">
        <v>4.2</v>
      </c>
      <c r="W41" s="197">
        <v>1</v>
      </c>
      <c r="X41" s="195">
        <v>1832</v>
      </c>
      <c r="Y41" s="199" t="s">
        <v>595</v>
      </c>
      <c r="Z41" s="195"/>
      <c r="AA41" s="195"/>
      <c r="AB41" s="231"/>
    </row>
    <row r="42" spans="1:28" s="59" customFormat="1" ht="16.5" customHeight="1" x14ac:dyDescent="0.25">
      <c r="A42" s="191"/>
      <c r="B42" s="193"/>
      <c r="C42" s="193"/>
      <c r="D42" s="193"/>
      <c r="E42" s="193"/>
      <c r="F42" s="191"/>
      <c r="G42" s="196"/>
      <c r="H42" s="196"/>
      <c r="I42" s="196"/>
      <c r="J42" s="202"/>
      <c r="K42" s="57" t="s">
        <v>152</v>
      </c>
      <c r="L42" s="71" t="s">
        <v>156</v>
      </c>
      <c r="M42" s="78" t="s">
        <v>864</v>
      </c>
      <c r="N42" s="78">
        <v>240</v>
      </c>
      <c r="O42" s="78">
        <v>3</v>
      </c>
      <c r="P42" s="78" t="s">
        <v>76</v>
      </c>
      <c r="Q42" s="78">
        <v>22</v>
      </c>
      <c r="R42" s="73">
        <v>7.5</v>
      </c>
      <c r="S42" s="198"/>
      <c r="T42" s="198"/>
      <c r="U42" s="198"/>
      <c r="V42" s="198"/>
      <c r="W42" s="198"/>
      <c r="X42" s="196"/>
      <c r="Y42" s="200"/>
      <c r="Z42" s="196"/>
      <c r="AA42" s="196"/>
      <c r="AB42" s="232"/>
    </row>
    <row r="43" spans="1:28" s="59" customFormat="1" ht="16.5" customHeight="1" x14ac:dyDescent="0.25">
      <c r="A43" s="190" t="s">
        <v>430</v>
      </c>
      <c r="B43" s="192" t="s">
        <v>168</v>
      </c>
      <c r="C43" s="194">
        <v>31719</v>
      </c>
      <c r="D43" s="192" t="s">
        <v>169</v>
      </c>
      <c r="E43" s="192" t="s">
        <v>167</v>
      </c>
      <c r="F43" s="190" t="s">
        <v>170</v>
      </c>
      <c r="G43" s="195">
        <v>12</v>
      </c>
      <c r="H43" s="195">
        <v>14</v>
      </c>
      <c r="I43" s="195">
        <v>11</v>
      </c>
      <c r="J43" s="201" t="s">
        <v>171</v>
      </c>
      <c r="K43" s="76" t="s">
        <v>151</v>
      </c>
      <c r="L43" s="68" t="s">
        <v>155</v>
      </c>
      <c r="M43" s="69" t="s">
        <v>9</v>
      </c>
      <c r="N43" s="69">
        <v>600</v>
      </c>
      <c r="O43" s="69">
        <v>3</v>
      </c>
      <c r="P43" s="69" t="s">
        <v>154</v>
      </c>
      <c r="Q43" s="69">
        <v>7</v>
      </c>
      <c r="R43" s="70" t="s">
        <v>154</v>
      </c>
      <c r="S43" s="197">
        <v>240</v>
      </c>
      <c r="T43" s="197">
        <v>3</v>
      </c>
      <c r="U43" s="197">
        <v>25</v>
      </c>
      <c r="V43" s="197">
        <v>6</v>
      </c>
      <c r="W43" s="197">
        <v>1.5</v>
      </c>
      <c r="X43" s="195">
        <v>1832</v>
      </c>
      <c r="Y43" s="199" t="s">
        <v>595</v>
      </c>
      <c r="Z43" s="195"/>
      <c r="AA43" s="195"/>
      <c r="AB43" s="231"/>
    </row>
    <row r="44" spans="1:28" s="59" customFormat="1" ht="16.5" customHeight="1" x14ac:dyDescent="0.25">
      <c r="A44" s="191"/>
      <c r="B44" s="193"/>
      <c r="C44" s="193"/>
      <c r="D44" s="193"/>
      <c r="E44" s="193"/>
      <c r="F44" s="191"/>
      <c r="G44" s="196"/>
      <c r="H44" s="196"/>
      <c r="I44" s="196"/>
      <c r="J44" s="202"/>
      <c r="K44" s="57" t="s">
        <v>152</v>
      </c>
      <c r="L44" s="71" t="s">
        <v>156</v>
      </c>
      <c r="M44" s="78" t="s">
        <v>864</v>
      </c>
      <c r="N44" s="78">
        <v>240</v>
      </c>
      <c r="O44" s="78">
        <v>3</v>
      </c>
      <c r="P44" s="78" t="s">
        <v>76</v>
      </c>
      <c r="Q44" s="78">
        <v>22</v>
      </c>
      <c r="R44" s="73">
        <v>7.5</v>
      </c>
      <c r="S44" s="198"/>
      <c r="T44" s="198"/>
      <c r="U44" s="198"/>
      <c r="V44" s="198"/>
      <c r="W44" s="198"/>
      <c r="X44" s="196"/>
      <c r="Y44" s="200"/>
      <c r="Z44" s="196"/>
      <c r="AA44" s="196"/>
      <c r="AB44" s="232"/>
    </row>
    <row r="45" spans="1:28" s="59" customFormat="1" ht="16.5" customHeight="1" x14ac:dyDescent="0.25">
      <c r="A45" s="190" t="s">
        <v>431</v>
      </c>
      <c r="B45" s="192" t="s">
        <v>168</v>
      </c>
      <c r="C45" s="194">
        <v>31719</v>
      </c>
      <c r="D45" s="192" t="s">
        <v>169</v>
      </c>
      <c r="E45" s="192" t="s">
        <v>167</v>
      </c>
      <c r="F45" s="190" t="s">
        <v>170</v>
      </c>
      <c r="G45" s="195">
        <v>12</v>
      </c>
      <c r="H45" s="195">
        <v>14</v>
      </c>
      <c r="I45" s="195">
        <v>11</v>
      </c>
      <c r="J45" s="201" t="s">
        <v>171</v>
      </c>
      <c r="K45" s="76" t="s">
        <v>151</v>
      </c>
      <c r="L45" s="68" t="s">
        <v>155</v>
      </c>
      <c r="M45" s="69" t="s">
        <v>9</v>
      </c>
      <c r="N45" s="69">
        <v>600</v>
      </c>
      <c r="O45" s="69">
        <v>3</v>
      </c>
      <c r="P45" s="69" t="s">
        <v>154</v>
      </c>
      <c r="Q45" s="69">
        <v>7</v>
      </c>
      <c r="R45" s="70" t="s">
        <v>154</v>
      </c>
      <c r="S45" s="197">
        <v>240</v>
      </c>
      <c r="T45" s="197">
        <v>3</v>
      </c>
      <c r="U45" s="197">
        <v>25</v>
      </c>
      <c r="V45" s="197">
        <v>6.8</v>
      </c>
      <c r="W45" s="197">
        <v>2</v>
      </c>
      <c r="X45" s="195">
        <v>1832</v>
      </c>
      <c r="Y45" s="199" t="s">
        <v>595</v>
      </c>
      <c r="Z45" s="195"/>
      <c r="AA45" s="195"/>
      <c r="AB45" s="231"/>
    </row>
    <row r="46" spans="1:28" s="59" customFormat="1" ht="16.5" customHeight="1" x14ac:dyDescent="0.25">
      <c r="A46" s="191"/>
      <c r="B46" s="193"/>
      <c r="C46" s="193"/>
      <c r="D46" s="193"/>
      <c r="E46" s="193"/>
      <c r="F46" s="191"/>
      <c r="G46" s="196"/>
      <c r="H46" s="196"/>
      <c r="I46" s="196"/>
      <c r="J46" s="202"/>
      <c r="K46" s="57" t="s">
        <v>152</v>
      </c>
      <c r="L46" s="71" t="s">
        <v>156</v>
      </c>
      <c r="M46" s="78" t="s">
        <v>864</v>
      </c>
      <c r="N46" s="78">
        <v>240</v>
      </c>
      <c r="O46" s="78">
        <v>3</v>
      </c>
      <c r="P46" s="78" t="s">
        <v>76</v>
      </c>
      <c r="Q46" s="78">
        <v>22</v>
      </c>
      <c r="R46" s="73">
        <v>7.5</v>
      </c>
      <c r="S46" s="198"/>
      <c r="T46" s="198"/>
      <c r="U46" s="198"/>
      <c r="V46" s="198"/>
      <c r="W46" s="198"/>
      <c r="X46" s="196"/>
      <c r="Y46" s="200"/>
      <c r="Z46" s="196"/>
      <c r="AA46" s="196"/>
      <c r="AB46" s="232"/>
    </row>
    <row r="47" spans="1:28" s="59" customFormat="1" ht="16.5" customHeight="1" x14ac:dyDescent="0.25">
      <c r="A47" s="190" t="s">
        <v>432</v>
      </c>
      <c r="B47" s="192" t="s">
        <v>168</v>
      </c>
      <c r="C47" s="194">
        <v>31719</v>
      </c>
      <c r="D47" s="192" t="s">
        <v>169</v>
      </c>
      <c r="E47" s="192" t="s">
        <v>167</v>
      </c>
      <c r="F47" s="190" t="s">
        <v>170</v>
      </c>
      <c r="G47" s="195">
        <v>12</v>
      </c>
      <c r="H47" s="195">
        <v>14</v>
      </c>
      <c r="I47" s="195">
        <v>11</v>
      </c>
      <c r="J47" s="201" t="s">
        <v>171</v>
      </c>
      <c r="K47" s="76" t="s">
        <v>151</v>
      </c>
      <c r="L47" s="68" t="s">
        <v>155</v>
      </c>
      <c r="M47" s="69" t="s">
        <v>11</v>
      </c>
      <c r="N47" s="69">
        <v>600</v>
      </c>
      <c r="O47" s="69">
        <v>3</v>
      </c>
      <c r="P47" s="69" t="s">
        <v>154</v>
      </c>
      <c r="Q47" s="69">
        <v>25</v>
      </c>
      <c r="R47" s="70" t="s">
        <v>154</v>
      </c>
      <c r="S47" s="197">
        <v>240</v>
      </c>
      <c r="T47" s="197">
        <v>3</v>
      </c>
      <c r="U47" s="197">
        <v>25</v>
      </c>
      <c r="V47" s="197">
        <v>15.2</v>
      </c>
      <c r="W47" s="197">
        <v>5</v>
      </c>
      <c r="X47" s="195">
        <v>1832</v>
      </c>
      <c r="Y47" s="199" t="s">
        <v>595</v>
      </c>
      <c r="Z47" s="195"/>
      <c r="AA47" s="195"/>
      <c r="AB47" s="231"/>
    </row>
    <row r="48" spans="1:28" s="59" customFormat="1" ht="16.5" customHeight="1" x14ac:dyDescent="0.25">
      <c r="A48" s="191"/>
      <c r="B48" s="193"/>
      <c r="C48" s="193"/>
      <c r="D48" s="193"/>
      <c r="E48" s="193"/>
      <c r="F48" s="191"/>
      <c r="G48" s="196"/>
      <c r="H48" s="196"/>
      <c r="I48" s="196"/>
      <c r="J48" s="202"/>
      <c r="K48" s="57" t="s">
        <v>152</v>
      </c>
      <c r="L48" s="71" t="s">
        <v>156</v>
      </c>
      <c r="M48" s="78" t="s">
        <v>864</v>
      </c>
      <c r="N48" s="78">
        <v>240</v>
      </c>
      <c r="O48" s="78">
        <v>3</v>
      </c>
      <c r="P48" s="78" t="s">
        <v>76</v>
      </c>
      <c r="Q48" s="78">
        <v>22</v>
      </c>
      <c r="R48" s="73">
        <v>7.5</v>
      </c>
      <c r="S48" s="198"/>
      <c r="T48" s="198"/>
      <c r="U48" s="198"/>
      <c r="V48" s="198"/>
      <c r="W48" s="198"/>
      <c r="X48" s="196"/>
      <c r="Y48" s="200"/>
      <c r="Z48" s="196"/>
      <c r="AA48" s="196"/>
      <c r="AB48" s="232"/>
    </row>
    <row r="49" spans="1:28" s="59" customFormat="1" ht="16.5" customHeight="1" x14ac:dyDescent="0.25">
      <c r="A49" s="190" t="s">
        <v>433</v>
      </c>
      <c r="B49" s="192" t="s">
        <v>168</v>
      </c>
      <c r="C49" s="194">
        <v>31719</v>
      </c>
      <c r="D49" s="192" t="s">
        <v>169</v>
      </c>
      <c r="E49" s="192" t="s">
        <v>167</v>
      </c>
      <c r="F49" s="190" t="s">
        <v>170</v>
      </c>
      <c r="G49" s="195">
        <v>12</v>
      </c>
      <c r="H49" s="195">
        <v>14</v>
      </c>
      <c r="I49" s="195">
        <v>11</v>
      </c>
      <c r="J49" s="201" t="s">
        <v>171</v>
      </c>
      <c r="K49" s="76" t="s">
        <v>151</v>
      </c>
      <c r="L49" s="68" t="s">
        <v>155</v>
      </c>
      <c r="M49" s="69" t="s">
        <v>11</v>
      </c>
      <c r="N49" s="69">
        <v>600</v>
      </c>
      <c r="O49" s="69">
        <v>3</v>
      </c>
      <c r="P49" s="69" t="s">
        <v>154</v>
      </c>
      <c r="Q49" s="69">
        <v>25</v>
      </c>
      <c r="R49" s="70" t="s">
        <v>154</v>
      </c>
      <c r="S49" s="197">
        <v>240</v>
      </c>
      <c r="T49" s="197">
        <v>3</v>
      </c>
      <c r="U49" s="197">
        <v>25</v>
      </c>
      <c r="V49" s="197">
        <v>22</v>
      </c>
      <c r="W49" s="197">
        <v>7.5</v>
      </c>
      <c r="X49" s="195">
        <v>1832</v>
      </c>
      <c r="Y49" s="199" t="s">
        <v>595</v>
      </c>
      <c r="Z49" s="195"/>
      <c r="AA49" s="195"/>
      <c r="AB49" s="231"/>
    </row>
    <row r="50" spans="1:28" s="59" customFormat="1" ht="16.5" customHeight="1" x14ac:dyDescent="0.25">
      <c r="A50" s="191"/>
      <c r="B50" s="193"/>
      <c r="C50" s="193"/>
      <c r="D50" s="193"/>
      <c r="E50" s="193"/>
      <c r="F50" s="191"/>
      <c r="G50" s="196"/>
      <c r="H50" s="196"/>
      <c r="I50" s="196"/>
      <c r="J50" s="202"/>
      <c r="K50" s="57" t="s">
        <v>152</v>
      </c>
      <c r="L50" s="71" t="s">
        <v>156</v>
      </c>
      <c r="M50" s="78" t="s">
        <v>864</v>
      </c>
      <c r="N50" s="78">
        <v>240</v>
      </c>
      <c r="O50" s="78">
        <v>3</v>
      </c>
      <c r="P50" s="78" t="s">
        <v>76</v>
      </c>
      <c r="Q50" s="78">
        <v>22</v>
      </c>
      <c r="R50" s="73">
        <v>7.5</v>
      </c>
      <c r="S50" s="198"/>
      <c r="T50" s="198"/>
      <c r="U50" s="198"/>
      <c r="V50" s="198"/>
      <c r="W50" s="198"/>
      <c r="X50" s="196"/>
      <c r="Y50" s="200"/>
      <c r="Z50" s="196"/>
      <c r="AA50" s="196"/>
      <c r="AB50" s="232"/>
    </row>
    <row r="51" spans="1:28" s="59" customFormat="1" ht="16.5" customHeight="1" x14ac:dyDescent="0.25">
      <c r="A51" s="190" t="s">
        <v>434</v>
      </c>
      <c r="B51" s="192" t="s">
        <v>168</v>
      </c>
      <c r="C51" s="194">
        <v>31719</v>
      </c>
      <c r="D51" s="192" t="s">
        <v>169</v>
      </c>
      <c r="E51" s="192" t="s">
        <v>167</v>
      </c>
      <c r="F51" s="190" t="s">
        <v>170</v>
      </c>
      <c r="G51" s="195">
        <v>12</v>
      </c>
      <c r="H51" s="195">
        <v>14</v>
      </c>
      <c r="I51" s="195">
        <v>11</v>
      </c>
      <c r="J51" s="201" t="s">
        <v>171</v>
      </c>
      <c r="K51" s="76" t="s">
        <v>151</v>
      </c>
      <c r="L51" s="68" t="s">
        <v>155</v>
      </c>
      <c r="M51" s="69" t="s">
        <v>12</v>
      </c>
      <c r="N51" s="69">
        <v>600</v>
      </c>
      <c r="O51" s="69">
        <v>3</v>
      </c>
      <c r="P51" s="69" t="s">
        <v>154</v>
      </c>
      <c r="Q51" s="69">
        <v>50</v>
      </c>
      <c r="R51" s="70" t="s">
        <v>154</v>
      </c>
      <c r="S51" s="197">
        <v>240</v>
      </c>
      <c r="T51" s="197">
        <v>3</v>
      </c>
      <c r="U51" s="197">
        <v>25</v>
      </c>
      <c r="V51" s="197">
        <v>28</v>
      </c>
      <c r="W51" s="197">
        <v>10</v>
      </c>
      <c r="X51" s="195">
        <v>1832</v>
      </c>
      <c r="Y51" s="199" t="s">
        <v>596</v>
      </c>
      <c r="Z51" s="195"/>
      <c r="AA51" s="195"/>
      <c r="AB51" s="231"/>
    </row>
    <row r="52" spans="1:28" s="59" customFormat="1" ht="16.5" customHeight="1" x14ac:dyDescent="0.25">
      <c r="A52" s="191"/>
      <c r="B52" s="193"/>
      <c r="C52" s="193"/>
      <c r="D52" s="193"/>
      <c r="E52" s="193"/>
      <c r="F52" s="191"/>
      <c r="G52" s="196"/>
      <c r="H52" s="196"/>
      <c r="I52" s="196"/>
      <c r="J52" s="202"/>
      <c r="K52" s="57" t="s">
        <v>152</v>
      </c>
      <c r="L52" s="71" t="s">
        <v>156</v>
      </c>
      <c r="M52" s="78" t="s">
        <v>865</v>
      </c>
      <c r="N52" s="78">
        <v>240</v>
      </c>
      <c r="O52" s="78">
        <v>3</v>
      </c>
      <c r="P52" s="78" t="s">
        <v>76</v>
      </c>
      <c r="Q52" s="78">
        <v>42</v>
      </c>
      <c r="R52" s="73">
        <v>15</v>
      </c>
      <c r="S52" s="198"/>
      <c r="T52" s="198"/>
      <c r="U52" s="198"/>
      <c r="V52" s="198"/>
      <c r="W52" s="198"/>
      <c r="X52" s="196"/>
      <c r="Y52" s="200"/>
      <c r="Z52" s="196"/>
      <c r="AA52" s="196"/>
      <c r="AB52" s="232"/>
    </row>
    <row r="53" spans="1:28" s="59" customFormat="1" ht="16.5" customHeight="1" x14ac:dyDescent="0.25">
      <c r="A53" s="190" t="s">
        <v>435</v>
      </c>
      <c r="B53" s="192" t="s">
        <v>168</v>
      </c>
      <c r="C53" s="194">
        <v>31719</v>
      </c>
      <c r="D53" s="192" t="s">
        <v>169</v>
      </c>
      <c r="E53" s="192" t="s">
        <v>167</v>
      </c>
      <c r="F53" s="190" t="s">
        <v>170</v>
      </c>
      <c r="G53" s="195">
        <v>12</v>
      </c>
      <c r="H53" s="195">
        <v>14</v>
      </c>
      <c r="I53" s="195">
        <v>11</v>
      </c>
      <c r="J53" s="201" t="s">
        <v>171</v>
      </c>
      <c r="K53" s="76" t="s">
        <v>151</v>
      </c>
      <c r="L53" s="68" t="s">
        <v>155</v>
      </c>
      <c r="M53" s="69" t="s">
        <v>12</v>
      </c>
      <c r="N53" s="69">
        <v>600</v>
      </c>
      <c r="O53" s="69">
        <v>3</v>
      </c>
      <c r="P53" s="69" t="s">
        <v>154</v>
      </c>
      <c r="Q53" s="69">
        <v>50</v>
      </c>
      <c r="R53" s="70" t="s">
        <v>154</v>
      </c>
      <c r="S53" s="197">
        <v>240</v>
      </c>
      <c r="T53" s="197">
        <v>3</v>
      </c>
      <c r="U53" s="197">
        <v>25</v>
      </c>
      <c r="V53" s="197">
        <v>42</v>
      </c>
      <c r="W53" s="197">
        <v>15</v>
      </c>
      <c r="X53" s="195">
        <v>1832</v>
      </c>
      <c r="Y53" s="199" t="s">
        <v>596</v>
      </c>
      <c r="Z53" s="195"/>
      <c r="AA53" s="195"/>
      <c r="AB53" s="231"/>
    </row>
    <row r="54" spans="1:28" s="59" customFormat="1" ht="16.5" customHeight="1" x14ac:dyDescent="0.25">
      <c r="A54" s="191"/>
      <c r="B54" s="193"/>
      <c r="C54" s="193"/>
      <c r="D54" s="193"/>
      <c r="E54" s="193"/>
      <c r="F54" s="191"/>
      <c r="G54" s="196"/>
      <c r="H54" s="196"/>
      <c r="I54" s="196"/>
      <c r="J54" s="202"/>
      <c r="K54" s="57" t="s">
        <v>152</v>
      </c>
      <c r="L54" s="71" t="s">
        <v>156</v>
      </c>
      <c r="M54" s="78" t="s">
        <v>865</v>
      </c>
      <c r="N54" s="78">
        <v>240</v>
      </c>
      <c r="O54" s="78">
        <v>3</v>
      </c>
      <c r="P54" s="78" t="s">
        <v>76</v>
      </c>
      <c r="Q54" s="78">
        <v>42</v>
      </c>
      <c r="R54" s="73">
        <v>15</v>
      </c>
      <c r="S54" s="198"/>
      <c r="T54" s="198"/>
      <c r="U54" s="198"/>
      <c r="V54" s="198"/>
      <c r="W54" s="198"/>
      <c r="X54" s="196"/>
      <c r="Y54" s="200"/>
      <c r="Z54" s="196"/>
      <c r="AA54" s="196"/>
      <c r="AB54" s="232"/>
    </row>
    <row r="55" spans="1:28" s="59" customFormat="1" ht="16.5" customHeight="1" x14ac:dyDescent="0.25">
      <c r="A55" s="190" t="s">
        <v>436</v>
      </c>
      <c r="B55" s="192" t="s">
        <v>168</v>
      </c>
      <c r="C55" s="194">
        <v>31719</v>
      </c>
      <c r="D55" s="192" t="s">
        <v>169</v>
      </c>
      <c r="E55" s="192" t="s">
        <v>167</v>
      </c>
      <c r="F55" s="190" t="s">
        <v>170</v>
      </c>
      <c r="G55" s="195">
        <v>18</v>
      </c>
      <c r="H55" s="195">
        <v>14</v>
      </c>
      <c r="I55" s="195">
        <v>11</v>
      </c>
      <c r="J55" s="201" t="s">
        <v>171</v>
      </c>
      <c r="K55" s="76" t="s">
        <v>151</v>
      </c>
      <c r="L55" s="68" t="s">
        <v>155</v>
      </c>
      <c r="M55" s="69" t="s">
        <v>13</v>
      </c>
      <c r="N55" s="69">
        <v>600</v>
      </c>
      <c r="O55" s="69">
        <v>3</v>
      </c>
      <c r="P55" s="69" t="s">
        <v>154</v>
      </c>
      <c r="Q55" s="69">
        <v>80</v>
      </c>
      <c r="R55" s="70" t="s">
        <v>154</v>
      </c>
      <c r="S55" s="197">
        <v>240</v>
      </c>
      <c r="T55" s="197">
        <v>3</v>
      </c>
      <c r="U55" s="197">
        <v>25</v>
      </c>
      <c r="V55" s="197">
        <v>54</v>
      </c>
      <c r="W55" s="197">
        <v>20</v>
      </c>
      <c r="X55" s="195">
        <v>2747</v>
      </c>
      <c r="Y55" s="199" t="s">
        <v>597</v>
      </c>
      <c r="Z55" s="195"/>
      <c r="AA55" s="195"/>
      <c r="AB55" s="231"/>
    </row>
    <row r="56" spans="1:28" s="59" customFormat="1" ht="16.5" customHeight="1" x14ac:dyDescent="0.25">
      <c r="A56" s="191"/>
      <c r="B56" s="193"/>
      <c r="C56" s="193"/>
      <c r="D56" s="193"/>
      <c r="E56" s="193"/>
      <c r="F56" s="191"/>
      <c r="G56" s="196"/>
      <c r="H56" s="196"/>
      <c r="I56" s="196"/>
      <c r="J56" s="202"/>
      <c r="K56" s="57" t="s">
        <v>152</v>
      </c>
      <c r="L56" s="71" t="s">
        <v>156</v>
      </c>
      <c r="M56" s="78" t="s">
        <v>866</v>
      </c>
      <c r="N56" s="78">
        <v>240</v>
      </c>
      <c r="O56" s="78">
        <v>3</v>
      </c>
      <c r="P56" s="78" t="s">
        <v>76</v>
      </c>
      <c r="Q56" s="78">
        <v>80</v>
      </c>
      <c r="R56" s="73">
        <v>30</v>
      </c>
      <c r="S56" s="198"/>
      <c r="T56" s="198"/>
      <c r="U56" s="198"/>
      <c r="V56" s="198"/>
      <c r="W56" s="198"/>
      <c r="X56" s="196"/>
      <c r="Y56" s="200"/>
      <c r="Z56" s="196"/>
      <c r="AA56" s="196"/>
      <c r="AB56" s="232"/>
    </row>
    <row r="57" spans="1:28" s="59" customFormat="1" ht="16.5" customHeight="1" x14ac:dyDescent="0.25">
      <c r="A57" s="190" t="s">
        <v>437</v>
      </c>
      <c r="B57" s="192" t="s">
        <v>168</v>
      </c>
      <c r="C57" s="194">
        <v>31719</v>
      </c>
      <c r="D57" s="192" t="s">
        <v>169</v>
      </c>
      <c r="E57" s="192" t="s">
        <v>167</v>
      </c>
      <c r="F57" s="190" t="s">
        <v>170</v>
      </c>
      <c r="G57" s="195">
        <v>18</v>
      </c>
      <c r="H57" s="195">
        <v>14</v>
      </c>
      <c r="I57" s="195">
        <v>11</v>
      </c>
      <c r="J57" s="201" t="s">
        <v>171</v>
      </c>
      <c r="K57" s="76" t="s">
        <v>151</v>
      </c>
      <c r="L57" s="68" t="s">
        <v>155</v>
      </c>
      <c r="M57" s="69" t="s">
        <v>13</v>
      </c>
      <c r="N57" s="69">
        <v>600</v>
      </c>
      <c r="O57" s="69">
        <v>3</v>
      </c>
      <c r="P57" s="69" t="s">
        <v>154</v>
      </c>
      <c r="Q57" s="69">
        <v>80</v>
      </c>
      <c r="R57" s="70" t="s">
        <v>154</v>
      </c>
      <c r="S57" s="197">
        <v>240</v>
      </c>
      <c r="T57" s="197">
        <v>3</v>
      </c>
      <c r="U57" s="197">
        <v>25</v>
      </c>
      <c r="V57" s="197">
        <v>68</v>
      </c>
      <c r="W57" s="197">
        <v>25</v>
      </c>
      <c r="X57" s="195">
        <v>2747</v>
      </c>
      <c r="Y57" s="199" t="s">
        <v>597</v>
      </c>
      <c r="Z57" s="195"/>
      <c r="AA57" s="195"/>
      <c r="AB57" s="231"/>
    </row>
    <row r="58" spans="1:28" s="59" customFormat="1" ht="16.5" customHeight="1" x14ac:dyDescent="0.25">
      <c r="A58" s="191"/>
      <c r="B58" s="193"/>
      <c r="C58" s="193"/>
      <c r="D58" s="193"/>
      <c r="E58" s="193"/>
      <c r="F58" s="191"/>
      <c r="G58" s="196"/>
      <c r="H58" s="196"/>
      <c r="I58" s="196"/>
      <c r="J58" s="202"/>
      <c r="K58" s="57" t="s">
        <v>152</v>
      </c>
      <c r="L58" s="71" t="s">
        <v>156</v>
      </c>
      <c r="M58" s="78" t="s">
        <v>866</v>
      </c>
      <c r="N58" s="78">
        <v>240</v>
      </c>
      <c r="O58" s="78">
        <v>3</v>
      </c>
      <c r="P58" s="78" t="s">
        <v>76</v>
      </c>
      <c r="Q58" s="78">
        <v>80</v>
      </c>
      <c r="R58" s="73">
        <v>30</v>
      </c>
      <c r="S58" s="198"/>
      <c r="T58" s="198"/>
      <c r="U58" s="198"/>
      <c r="V58" s="198"/>
      <c r="W58" s="198"/>
      <c r="X58" s="196"/>
      <c r="Y58" s="200"/>
      <c r="Z58" s="196"/>
      <c r="AA58" s="196"/>
      <c r="AB58" s="232"/>
    </row>
    <row r="59" spans="1:28" s="59" customFormat="1" ht="16.5" customHeight="1" x14ac:dyDescent="0.25">
      <c r="A59" s="190" t="s">
        <v>438</v>
      </c>
      <c r="B59" s="192" t="s">
        <v>168</v>
      </c>
      <c r="C59" s="194">
        <v>31719</v>
      </c>
      <c r="D59" s="192" t="s">
        <v>169</v>
      </c>
      <c r="E59" s="192" t="s">
        <v>167</v>
      </c>
      <c r="F59" s="190" t="s">
        <v>170</v>
      </c>
      <c r="G59" s="195">
        <v>18</v>
      </c>
      <c r="H59" s="195">
        <v>14</v>
      </c>
      <c r="I59" s="195">
        <v>11</v>
      </c>
      <c r="J59" s="201" t="s">
        <v>171</v>
      </c>
      <c r="K59" s="76" t="s">
        <v>151</v>
      </c>
      <c r="L59" s="68" t="s">
        <v>155</v>
      </c>
      <c r="M59" s="69" t="s">
        <v>14</v>
      </c>
      <c r="N59" s="69">
        <v>600</v>
      </c>
      <c r="O59" s="69">
        <v>3</v>
      </c>
      <c r="P59" s="69" t="s">
        <v>154</v>
      </c>
      <c r="Q59" s="69">
        <v>115</v>
      </c>
      <c r="R59" s="70" t="s">
        <v>154</v>
      </c>
      <c r="S59" s="197">
        <v>240</v>
      </c>
      <c r="T59" s="197">
        <v>3</v>
      </c>
      <c r="U59" s="197">
        <v>25</v>
      </c>
      <c r="V59" s="197">
        <v>80</v>
      </c>
      <c r="W59" s="197">
        <v>30</v>
      </c>
      <c r="X59" s="195">
        <v>2747</v>
      </c>
      <c r="Y59" s="199" t="s">
        <v>597</v>
      </c>
      <c r="Z59" s="195"/>
      <c r="AA59" s="195"/>
      <c r="AB59" s="231"/>
    </row>
    <row r="60" spans="1:28" s="59" customFormat="1" ht="16.5" customHeight="1" x14ac:dyDescent="0.25">
      <c r="A60" s="191"/>
      <c r="B60" s="193"/>
      <c r="C60" s="193"/>
      <c r="D60" s="193"/>
      <c r="E60" s="193"/>
      <c r="F60" s="191"/>
      <c r="G60" s="196"/>
      <c r="H60" s="196"/>
      <c r="I60" s="196"/>
      <c r="J60" s="202"/>
      <c r="K60" s="57" t="s">
        <v>152</v>
      </c>
      <c r="L60" s="71" t="s">
        <v>156</v>
      </c>
      <c r="M60" s="78" t="s">
        <v>866</v>
      </c>
      <c r="N60" s="78">
        <v>240</v>
      </c>
      <c r="O60" s="78">
        <v>3</v>
      </c>
      <c r="P60" s="78" t="s">
        <v>76</v>
      </c>
      <c r="Q60" s="78">
        <v>80</v>
      </c>
      <c r="R60" s="73">
        <v>30</v>
      </c>
      <c r="S60" s="198"/>
      <c r="T60" s="198"/>
      <c r="U60" s="198"/>
      <c r="V60" s="198"/>
      <c r="W60" s="198"/>
      <c r="X60" s="196"/>
      <c r="Y60" s="200"/>
      <c r="Z60" s="196"/>
      <c r="AA60" s="196"/>
      <c r="AB60" s="232"/>
    </row>
    <row r="61" spans="1:28" s="59" customFormat="1" ht="16.5" customHeight="1" x14ac:dyDescent="0.25">
      <c r="A61" s="190" t="s">
        <v>439</v>
      </c>
      <c r="B61" s="192" t="s">
        <v>168</v>
      </c>
      <c r="C61" s="194">
        <v>31719</v>
      </c>
      <c r="D61" s="192" t="s">
        <v>169</v>
      </c>
      <c r="E61" s="192" t="s">
        <v>167</v>
      </c>
      <c r="F61" s="190" t="s">
        <v>170</v>
      </c>
      <c r="G61" s="195">
        <v>12</v>
      </c>
      <c r="H61" s="195">
        <v>14</v>
      </c>
      <c r="I61" s="195">
        <v>11</v>
      </c>
      <c r="J61" s="201" t="s">
        <v>171</v>
      </c>
      <c r="K61" s="76" t="s">
        <v>151</v>
      </c>
      <c r="L61" s="68" t="s">
        <v>155</v>
      </c>
      <c r="M61" s="69" t="s">
        <v>7</v>
      </c>
      <c r="N61" s="69">
        <v>600</v>
      </c>
      <c r="O61" s="69">
        <v>3</v>
      </c>
      <c r="P61" s="69" t="s">
        <v>154</v>
      </c>
      <c r="Q61" s="69">
        <v>2</v>
      </c>
      <c r="R61" s="70" t="s">
        <v>154</v>
      </c>
      <c r="S61" s="197">
        <v>480</v>
      </c>
      <c r="T61" s="197">
        <v>3</v>
      </c>
      <c r="U61" s="197">
        <v>18</v>
      </c>
      <c r="V61" s="197">
        <v>1.1000000000000001</v>
      </c>
      <c r="W61" s="197">
        <v>0.5</v>
      </c>
      <c r="X61" s="195">
        <v>1832</v>
      </c>
      <c r="Y61" s="199" t="s">
        <v>595</v>
      </c>
      <c r="Z61" s="195"/>
      <c r="AA61" s="195"/>
      <c r="AB61" s="231"/>
    </row>
    <row r="62" spans="1:28" s="59" customFormat="1" ht="16.5" customHeight="1" x14ac:dyDescent="0.25">
      <c r="A62" s="191"/>
      <c r="B62" s="193"/>
      <c r="C62" s="193"/>
      <c r="D62" s="193"/>
      <c r="E62" s="193"/>
      <c r="F62" s="191"/>
      <c r="G62" s="196"/>
      <c r="H62" s="196"/>
      <c r="I62" s="196"/>
      <c r="J62" s="202"/>
      <c r="K62" s="57" t="s">
        <v>152</v>
      </c>
      <c r="L62" s="71" t="s">
        <v>156</v>
      </c>
      <c r="M62" s="78" t="s">
        <v>864</v>
      </c>
      <c r="N62" s="78">
        <v>480</v>
      </c>
      <c r="O62" s="78">
        <v>3</v>
      </c>
      <c r="P62" s="78" t="s">
        <v>76</v>
      </c>
      <c r="Q62" s="78">
        <v>14</v>
      </c>
      <c r="R62" s="73">
        <v>10</v>
      </c>
      <c r="S62" s="198"/>
      <c r="T62" s="198"/>
      <c r="U62" s="198"/>
      <c r="V62" s="198"/>
      <c r="W62" s="198"/>
      <c r="X62" s="196"/>
      <c r="Y62" s="200"/>
      <c r="Z62" s="196"/>
      <c r="AA62" s="196"/>
      <c r="AB62" s="232"/>
    </row>
    <row r="63" spans="1:28" s="59" customFormat="1" ht="16.5" customHeight="1" x14ac:dyDescent="0.25">
      <c r="A63" s="190" t="s">
        <v>440</v>
      </c>
      <c r="B63" s="192" t="s">
        <v>168</v>
      </c>
      <c r="C63" s="194">
        <v>31719</v>
      </c>
      <c r="D63" s="192" t="s">
        <v>169</v>
      </c>
      <c r="E63" s="192" t="s">
        <v>167</v>
      </c>
      <c r="F63" s="190" t="s">
        <v>170</v>
      </c>
      <c r="G63" s="195">
        <v>12</v>
      </c>
      <c r="H63" s="195">
        <v>14</v>
      </c>
      <c r="I63" s="195">
        <v>11</v>
      </c>
      <c r="J63" s="201" t="s">
        <v>171</v>
      </c>
      <c r="K63" s="76" t="s">
        <v>151</v>
      </c>
      <c r="L63" s="68" t="s">
        <v>155</v>
      </c>
      <c r="M63" s="69" t="s">
        <v>7</v>
      </c>
      <c r="N63" s="69">
        <v>600</v>
      </c>
      <c r="O63" s="69">
        <v>3</v>
      </c>
      <c r="P63" s="69" t="s">
        <v>154</v>
      </c>
      <c r="Q63" s="69">
        <v>2</v>
      </c>
      <c r="R63" s="70" t="s">
        <v>154</v>
      </c>
      <c r="S63" s="197">
        <v>480</v>
      </c>
      <c r="T63" s="197">
        <v>3</v>
      </c>
      <c r="U63" s="197">
        <v>18</v>
      </c>
      <c r="V63" s="197">
        <v>1.6</v>
      </c>
      <c r="W63" s="197">
        <v>0.75</v>
      </c>
      <c r="X63" s="195">
        <v>1832</v>
      </c>
      <c r="Y63" s="199" t="s">
        <v>595</v>
      </c>
      <c r="Z63" s="195"/>
      <c r="AA63" s="195"/>
      <c r="AB63" s="231"/>
    </row>
    <row r="64" spans="1:28" s="59" customFormat="1" ht="16.5" customHeight="1" x14ac:dyDescent="0.25">
      <c r="A64" s="191"/>
      <c r="B64" s="193"/>
      <c r="C64" s="193"/>
      <c r="D64" s="193"/>
      <c r="E64" s="193"/>
      <c r="F64" s="191"/>
      <c r="G64" s="196"/>
      <c r="H64" s="196"/>
      <c r="I64" s="196"/>
      <c r="J64" s="202"/>
      <c r="K64" s="57" t="s">
        <v>152</v>
      </c>
      <c r="L64" s="71" t="s">
        <v>156</v>
      </c>
      <c r="M64" s="78" t="s">
        <v>864</v>
      </c>
      <c r="N64" s="78">
        <v>480</v>
      </c>
      <c r="O64" s="78">
        <v>3</v>
      </c>
      <c r="P64" s="78" t="s">
        <v>76</v>
      </c>
      <c r="Q64" s="78">
        <v>14</v>
      </c>
      <c r="R64" s="73">
        <v>10</v>
      </c>
      <c r="S64" s="198"/>
      <c r="T64" s="198"/>
      <c r="U64" s="198"/>
      <c r="V64" s="198"/>
      <c r="W64" s="198"/>
      <c r="X64" s="196"/>
      <c r="Y64" s="200"/>
      <c r="Z64" s="196"/>
      <c r="AA64" s="196"/>
      <c r="AB64" s="232"/>
    </row>
    <row r="65" spans="1:28" s="59" customFormat="1" ht="16.5" customHeight="1" x14ac:dyDescent="0.25">
      <c r="A65" s="190" t="s">
        <v>441</v>
      </c>
      <c r="B65" s="192" t="s">
        <v>168</v>
      </c>
      <c r="C65" s="194">
        <v>31719</v>
      </c>
      <c r="D65" s="192" t="s">
        <v>169</v>
      </c>
      <c r="E65" s="192" t="s">
        <v>167</v>
      </c>
      <c r="F65" s="190" t="s">
        <v>170</v>
      </c>
      <c r="G65" s="195">
        <v>12</v>
      </c>
      <c r="H65" s="195">
        <v>14</v>
      </c>
      <c r="I65" s="195">
        <v>11</v>
      </c>
      <c r="J65" s="201" t="s">
        <v>171</v>
      </c>
      <c r="K65" s="76" t="s">
        <v>151</v>
      </c>
      <c r="L65" s="68" t="s">
        <v>155</v>
      </c>
      <c r="M65" s="69" t="s">
        <v>8</v>
      </c>
      <c r="N65" s="69">
        <v>600</v>
      </c>
      <c r="O65" s="69">
        <v>3</v>
      </c>
      <c r="P65" s="69" t="s">
        <v>154</v>
      </c>
      <c r="Q65" s="69">
        <v>3.5</v>
      </c>
      <c r="R65" s="70" t="s">
        <v>154</v>
      </c>
      <c r="S65" s="197">
        <v>480</v>
      </c>
      <c r="T65" s="197">
        <v>3</v>
      </c>
      <c r="U65" s="197">
        <v>18</v>
      </c>
      <c r="V65" s="197">
        <v>2.1</v>
      </c>
      <c r="W65" s="197">
        <v>1</v>
      </c>
      <c r="X65" s="195">
        <v>1832</v>
      </c>
      <c r="Y65" s="199" t="s">
        <v>595</v>
      </c>
      <c r="Z65" s="195"/>
      <c r="AA65" s="195"/>
      <c r="AB65" s="231"/>
    </row>
    <row r="66" spans="1:28" s="59" customFormat="1" ht="16.5" customHeight="1" x14ac:dyDescent="0.25">
      <c r="A66" s="191"/>
      <c r="B66" s="193"/>
      <c r="C66" s="193"/>
      <c r="D66" s="193"/>
      <c r="E66" s="193"/>
      <c r="F66" s="191"/>
      <c r="G66" s="196"/>
      <c r="H66" s="196"/>
      <c r="I66" s="196"/>
      <c r="J66" s="202"/>
      <c r="K66" s="57" t="s">
        <v>152</v>
      </c>
      <c r="L66" s="71" t="s">
        <v>156</v>
      </c>
      <c r="M66" s="78" t="s">
        <v>864</v>
      </c>
      <c r="N66" s="78">
        <v>480</v>
      </c>
      <c r="O66" s="78">
        <v>3</v>
      </c>
      <c r="P66" s="78" t="s">
        <v>76</v>
      </c>
      <c r="Q66" s="78">
        <v>14</v>
      </c>
      <c r="R66" s="73">
        <v>10</v>
      </c>
      <c r="S66" s="198"/>
      <c r="T66" s="198"/>
      <c r="U66" s="198"/>
      <c r="V66" s="198"/>
      <c r="W66" s="198"/>
      <c r="X66" s="196"/>
      <c r="Y66" s="200"/>
      <c r="Z66" s="196"/>
      <c r="AA66" s="196"/>
      <c r="AB66" s="232"/>
    </row>
    <row r="67" spans="1:28" s="59" customFormat="1" ht="16.5" customHeight="1" x14ac:dyDescent="0.25">
      <c r="A67" s="190" t="s">
        <v>442</v>
      </c>
      <c r="B67" s="192" t="s">
        <v>168</v>
      </c>
      <c r="C67" s="194">
        <v>31719</v>
      </c>
      <c r="D67" s="192" t="s">
        <v>169</v>
      </c>
      <c r="E67" s="192" t="s">
        <v>167</v>
      </c>
      <c r="F67" s="190" t="s">
        <v>170</v>
      </c>
      <c r="G67" s="195">
        <v>12</v>
      </c>
      <c r="H67" s="195">
        <v>14</v>
      </c>
      <c r="I67" s="195">
        <v>11</v>
      </c>
      <c r="J67" s="201" t="s">
        <v>171</v>
      </c>
      <c r="K67" s="76" t="s">
        <v>151</v>
      </c>
      <c r="L67" s="68" t="s">
        <v>155</v>
      </c>
      <c r="M67" s="69" t="s">
        <v>8</v>
      </c>
      <c r="N67" s="69">
        <v>600</v>
      </c>
      <c r="O67" s="69">
        <v>3</v>
      </c>
      <c r="P67" s="69" t="s">
        <v>154</v>
      </c>
      <c r="Q67" s="69">
        <v>3.5</v>
      </c>
      <c r="R67" s="70" t="s">
        <v>154</v>
      </c>
      <c r="S67" s="197">
        <v>480</v>
      </c>
      <c r="T67" s="197">
        <v>3</v>
      </c>
      <c r="U67" s="197">
        <v>18</v>
      </c>
      <c r="V67" s="197">
        <v>3</v>
      </c>
      <c r="W67" s="197">
        <v>1.5</v>
      </c>
      <c r="X67" s="195">
        <v>1832</v>
      </c>
      <c r="Y67" s="199" t="s">
        <v>595</v>
      </c>
      <c r="Z67" s="195"/>
      <c r="AA67" s="195"/>
      <c r="AB67" s="231"/>
    </row>
    <row r="68" spans="1:28" s="59" customFormat="1" ht="16.5" customHeight="1" x14ac:dyDescent="0.25">
      <c r="A68" s="191"/>
      <c r="B68" s="193"/>
      <c r="C68" s="193"/>
      <c r="D68" s="193"/>
      <c r="E68" s="193"/>
      <c r="F68" s="191"/>
      <c r="G68" s="196"/>
      <c r="H68" s="196"/>
      <c r="I68" s="196"/>
      <c r="J68" s="202"/>
      <c r="K68" s="57" t="s">
        <v>152</v>
      </c>
      <c r="L68" s="71" t="s">
        <v>156</v>
      </c>
      <c r="M68" s="78" t="s">
        <v>864</v>
      </c>
      <c r="N68" s="78">
        <v>480</v>
      </c>
      <c r="O68" s="78">
        <v>3</v>
      </c>
      <c r="P68" s="78" t="s">
        <v>76</v>
      </c>
      <c r="Q68" s="78">
        <v>14</v>
      </c>
      <c r="R68" s="73">
        <v>10</v>
      </c>
      <c r="S68" s="198"/>
      <c r="T68" s="198"/>
      <c r="U68" s="198"/>
      <c r="V68" s="198"/>
      <c r="W68" s="198"/>
      <c r="X68" s="196"/>
      <c r="Y68" s="200"/>
      <c r="Z68" s="196"/>
      <c r="AA68" s="196"/>
      <c r="AB68" s="232"/>
    </row>
    <row r="69" spans="1:28" s="59" customFormat="1" ht="16.5" customHeight="1" x14ac:dyDescent="0.25">
      <c r="A69" s="190" t="s">
        <v>443</v>
      </c>
      <c r="B69" s="192" t="s">
        <v>168</v>
      </c>
      <c r="C69" s="194">
        <v>31719</v>
      </c>
      <c r="D69" s="192" t="s">
        <v>169</v>
      </c>
      <c r="E69" s="192" t="s">
        <v>167</v>
      </c>
      <c r="F69" s="190" t="s">
        <v>170</v>
      </c>
      <c r="G69" s="195">
        <v>12</v>
      </c>
      <c r="H69" s="195">
        <v>14</v>
      </c>
      <c r="I69" s="195">
        <v>11</v>
      </c>
      <c r="J69" s="201" t="s">
        <v>171</v>
      </c>
      <c r="K69" s="76" t="s">
        <v>151</v>
      </c>
      <c r="L69" s="68" t="s">
        <v>155</v>
      </c>
      <c r="M69" s="69" t="s">
        <v>9</v>
      </c>
      <c r="N69" s="69">
        <v>600</v>
      </c>
      <c r="O69" s="69">
        <v>3</v>
      </c>
      <c r="P69" s="69" t="s">
        <v>154</v>
      </c>
      <c r="Q69" s="69">
        <v>7</v>
      </c>
      <c r="R69" s="70" t="s">
        <v>154</v>
      </c>
      <c r="S69" s="197">
        <v>480</v>
      </c>
      <c r="T69" s="197">
        <v>3</v>
      </c>
      <c r="U69" s="197">
        <v>18</v>
      </c>
      <c r="V69" s="197">
        <v>3.4</v>
      </c>
      <c r="W69" s="197">
        <v>2</v>
      </c>
      <c r="X69" s="195">
        <v>1832</v>
      </c>
      <c r="Y69" s="199" t="s">
        <v>595</v>
      </c>
      <c r="Z69" s="195"/>
      <c r="AA69" s="195"/>
      <c r="AB69" s="231"/>
    </row>
    <row r="70" spans="1:28" s="59" customFormat="1" ht="16.5" customHeight="1" x14ac:dyDescent="0.25">
      <c r="A70" s="191"/>
      <c r="B70" s="193"/>
      <c r="C70" s="193"/>
      <c r="D70" s="193"/>
      <c r="E70" s="193"/>
      <c r="F70" s="191"/>
      <c r="G70" s="196"/>
      <c r="H70" s="196"/>
      <c r="I70" s="196"/>
      <c r="J70" s="202"/>
      <c r="K70" s="57" t="s">
        <v>152</v>
      </c>
      <c r="L70" s="71" t="s">
        <v>156</v>
      </c>
      <c r="M70" s="78" t="s">
        <v>864</v>
      </c>
      <c r="N70" s="78">
        <v>480</v>
      </c>
      <c r="O70" s="78">
        <v>3</v>
      </c>
      <c r="P70" s="78" t="s">
        <v>76</v>
      </c>
      <c r="Q70" s="78">
        <v>14</v>
      </c>
      <c r="R70" s="73">
        <v>10</v>
      </c>
      <c r="S70" s="198"/>
      <c r="T70" s="198"/>
      <c r="U70" s="198"/>
      <c r="V70" s="198"/>
      <c r="W70" s="198"/>
      <c r="X70" s="196"/>
      <c r="Y70" s="200"/>
      <c r="Z70" s="196"/>
      <c r="AA70" s="196"/>
      <c r="AB70" s="232"/>
    </row>
    <row r="71" spans="1:28" s="59" customFormat="1" ht="16.5" customHeight="1" x14ac:dyDescent="0.25">
      <c r="A71" s="190" t="s">
        <v>444</v>
      </c>
      <c r="B71" s="192" t="s">
        <v>168</v>
      </c>
      <c r="C71" s="194">
        <v>31719</v>
      </c>
      <c r="D71" s="192" t="s">
        <v>169</v>
      </c>
      <c r="E71" s="192" t="s">
        <v>167</v>
      </c>
      <c r="F71" s="190" t="s">
        <v>170</v>
      </c>
      <c r="G71" s="195">
        <v>12</v>
      </c>
      <c r="H71" s="195">
        <v>14</v>
      </c>
      <c r="I71" s="195">
        <v>11</v>
      </c>
      <c r="J71" s="201" t="s">
        <v>171</v>
      </c>
      <c r="K71" s="76" t="s">
        <v>151</v>
      </c>
      <c r="L71" s="68" t="s">
        <v>155</v>
      </c>
      <c r="M71" s="69" t="s">
        <v>9</v>
      </c>
      <c r="N71" s="69">
        <v>600</v>
      </c>
      <c r="O71" s="69">
        <v>3</v>
      </c>
      <c r="P71" s="69" t="s">
        <v>154</v>
      </c>
      <c r="Q71" s="69">
        <v>7</v>
      </c>
      <c r="R71" s="70" t="s">
        <v>154</v>
      </c>
      <c r="S71" s="197">
        <v>480</v>
      </c>
      <c r="T71" s="197">
        <v>3</v>
      </c>
      <c r="U71" s="197">
        <v>18</v>
      </c>
      <c r="V71" s="197">
        <v>4.8</v>
      </c>
      <c r="W71" s="197">
        <v>3</v>
      </c>
      <c r="X71" s="195">
        <v>1832</v>
      </c>
      <c r="Y71" s="199" t="s">
        <v>595</v>
      </c>
      <c r="Z71" s="195"/>
      <c r="AA71" s="195"/>
      <c r="AB71" s="231"/>
    </row>
    <row r="72" spans="1:28" s="59" customFormat="1" ht="16.5" customHeight="1" x14ac:dyDescent="0.25">
      <c r="A72" s="191"/>
      <c r="B72" s="193"/>
      <c r="C72" s="193"/>
      <c r="D72" s="193"/>
      <c r="E72" s="193"/>
      <c r="F72" s="191"/>
      <c r="G72" s="196"/>
      <c r="H72" s="196"/>
      <c r="I72" s="196"/>
      <c r="J72" s="202"/>
      <c r="K72" s="57" t="s">
        <v>152</v>
      </c>
      <c r="L72" s="71" t="s">
        <v>156</v>
      </c>
      <c r="M72" s="78" t="s">
        <v>864</v>
      </c>
      <c r="N72" s="78">
        <v>480</v>
      </c>
      <c r="O72" s="78">
        <v>3</v>
      </c>
      <c r="P72" s="78" t="s">
        <v>76</v>
      </c>
      <c r="Q72" s="78">
        <v>14</v>
      </c>
      <c r="R72" s="73">
        <v>10</v>
      </c>
      <c r="S72" s="198"/>
      <c r="T72" s="198"/>
      <c r="U72" s="198"/>
      <c r="V72" s="198"/>
      <c r="W72" s="198"/>
      <c r="X72" s="196"/>
      <c r="Y72" s="200"/>
      <c r="Z72" s="196"/>
      <c r="AA72" s="196"/>
      <c r="AB72" s="232"/>
    </row>
    <row r="73" spans="1:28" s="59" customFormat="1" ht="16.5" customHeight="1" x14ac:dyDescent="0.25">
      <c r="A73" s="190" t="s">
        <v>445</v>
      </c>
      <c r="B73" s="192" t="s">
        <v>168</v>
      </c>
      <c r="C73" s="194">
        <v>31719</v>
      </c>
      <c r="D73" s="192" t="s">
        <v>169</v>
      </c>
      <c r="E73" s="192" t="s">
        <v>167</v>
      </c>
      <c r="F73" s="190" t="s">
        <v>170</v>
      </c>
      <c r="G73" s="195">
        <v>12</v>
      </c>
      <c r="H73" s="195">
        <v>14</v>
      </c>
      <c r="I73" s="195">
        <v>11</v>
      </c>
      <c r="J73" s="201" t="s">
        <v>171</v>
      </c>
      <c r="K73" s="76" t="s">
        <v>151</v>
      </c>
      <c r="L73" s="68" t="s">
        <v>155</v>
      </c>
      <c r="M73" s="69" t="s">
        <v>127</v>
      </c>
      <c r="N73" s="69">
        <v>600</v>
      </c>
      <c r="O73" s="69">
        <v>3</v>
      </c>
      <c r="P73" s="69" t="s">
        <v>154</v>
      </c>
      <c r="Q73" s="69">
        <v>12.5</v>
      </c>
      <c r="R73" s="70" t="s">
        <v>154</v>
      </c>
      <c r="S73" s="197">
        <v>480</v>
      </c>
      <c r="T73" s="197">
        <v>3</v>
      </c>
      <c r="U73" s="197">
        <v>18</v>
      </c>
      <c r="V73" s="197">
        <v>7.6</v>
      </c>
      <c r="W73" s="197">
        <v>5</v>
      </c>
      <c r="X73" s="195">
        <v>1832</v>
      </c>
      <c r="Y73" s="199" t="s">
        <v>595</v>
      </c>
      <c r="Z73" s="195"/>
      <c r="AA73" s="195"/>
      <c r="AB73" s="231"/>
    </row>
    <row r="74" spans="1:28" s="59" customFormat="1" ht="16.5" customHeight="1" x14ac:dyDescent="0.25">
      <c r="A74" s="191"/>
      <c r="B74" s="193"/>
      <c r="C74" s="193"/>
      <c r="D74" s="193"/>
      <c r="E74" s="193"/>
      <c r="F74" s="191"/>
      <c r="G74" s="196"/>
      <c r="H74" s="196"/>
      <c r="I74" s="196"/>
      <c r="J74" s="202"/>
      <c r="K74" s="57" t="s">
        <v>152</v>
      </c>
      <c r="L74" s="71" t="s">
        <v>156</v>
      </c>
      <c r="M74" s="78" t="s">
        <v>864</v>
      </c>
      <c r="N74" s="78">
        <v>480</v>
      </c>
      <c r="O74" s="78">
        <v>3</v>
      </c>
      <c r="P74" s="78" t="s">
        <v>76</v>
      </c>
      <c r="Q74" s="78">
        <v>14</v>
      </c>
      <c r="R74" s="73">
        <v>10</v>
      </c>
      <c r="S74" s="198"/>
      <c r="T74" s="198"/>
      <c r="U74" s="198"/>
      <c r="V74" s="198"/>
      <c r="W74" s="198"/>
      <c r="X74" s="196"/>
      <c r="Y74" s="200"/>
      <c r="Z74" s="196"/>
      <c r="AA74" s="196"/>
      <c r="AB74" s="232"/>
    </row>
    <row r="75" spans="1:28" s="59" customFormat="1" ht="16.5" customHeight="1" x14ac:dyDescent="0.25">
      <c r="A75" s="190" t="s">
        <v>446</v>
      </c>
      <c r="B75" s="192" t="s">
        <v>168</v>
      </c>
      <c r="C75" s="194">
        <v>31719</v>
      </c>
      <c r="D75" s="192" t="s">
        <v>169</v>
      </c>
      <c r="E75" s="192" t="s">
        <v>167</v>
      </c>
      <c r="F75" s="190" t="s">
        <v>170</v>
      </c>
      <c r="G75" s="195">
        <v>12</v>
      </c>
      <c r="H75" s="195">
        <v>14</v>
      </c>
      <c r="I75" s="195">
        <v>11</v>
      </c>
      <c r="J75" s="201" t="s">
        <v>171</v>
      </c>
      <c r="K75" s="76" t="s">
        <v>151</v>
      </c>
      <c r="L75" s="68" t="s">
        <v>155</v>
      </c>
      <c r="M75" s="69" t="s">
        <v>127</v>
      </c>
      <c r="N75" s="69">
        <v>600</v>
      </c>
      <c r="O75" s="69">
        <v>3</v>
      </c>
      <c r="P75" s="69" t="s">
        <v>154</v>
      </c>
      <c r="Q75" s="69">
        <v>12.5</v>
      </c>
      <c r="R75" s="70" t="s">
        <v>154</v>
      </c>
      <c r="S75" s="197">
        <v>480</v>
      </c>
      <c r="T75" s="197">
        <v>3</v>
      </c>
      <c r="U75" s="197">
        <v>18</v>
      </c>
      <c r="V75" s="197">
        <v>11</v>
      </c>
      <c r="W75" s="197">
        <v>7.5</v>
      </c>
      <c r="X75" s="195">
        <v>1832</v>
      </c>
      <c r="Y75" s="199" t="s">
        <v>595</v>
      </c>
      <c r="Z75" s="195"/>
      <c r="AA75" s="195"/>
      <c r="AB75" s="231"/>
    </row>
    <row r="76" spans="1:28" s="59" customFormat="1" ht="16.5" customHeight="1" x14ac:dyDescent="0.25">
      <c r="A76" s="191"/>
      <c r="B76" s="193"/>
      <c r="C76" s="193"/>
      <c r="D76" s="193"/>
      <c r="E76" s="193"/>
      <c r="F76" s="191"/>
      <c r="G76" s="196"/>
      <c r="H76" s="196"/>
      <c r="I76" s="196"/>
      <c r="J76" s="202"/>
      <c r="K76" s="57" t="s">
        <v>152</v>
      </c>
      <c r="L76" s="71" t="s">
        <v>156</v>
      </c>
      <c r="M76" s="78" t="s">
        <v>864</v>
      </c>
      <c r="N76" s="78">
        <v>480</v>
      </c>
      <c r="O76" s="78">
        <v>3</v>
      </c>
      <c r="P76" s="78" t="s">
        <v>76</v>
      </c>
      <c r="Q76" s="78">
        <v>14</v>
      </c>
      <c r="R76" s="73">
        <v>10</v>
      </c>
      <c r="S76" s="198"/>
      <c r="T76" s="198"/>
      <c r="U76" s="198"/>
      <c r="V76" s="198"/>
      <c r="W76" s="198"/>
      <c r="X76" s="196"/>
      <c r="Y76" s="200"/>
      <c r="Z76" s="196"/>
      <c r="AA76" s="196"/>
      <c r="AB76" s="232"/>
    </row>
    <row r="77" spans="1:28" s="59" customFormat="1" ht="16.5" customHeight="1" x14ac:dyDescent="0.25">
      <c r="A77" s="190" t="s">
        <v>447</v>
      </c>
      <c r="B77" s="192" t="s">
        <v>168</v>
      </c>
      <c r="C77" s="194">
        <v>31719</v>
      </c>
      <c r="D77" s="192" t="s">
        <v>169</v>
      </c>
      <c r="E77" s="192" t="s">
        <v>167</v>
      </c>
      <c r="F77" s="190" t="s">
        <v>170</v>
      </c>
      <c r="G77" s="195">
        <v>12</v>
      </c>
      <c r="H77" s="195">
        <v>14</v>
      </c>
      <c r="I77" s="195">
        <v>11</v>
      </c>
      <c r="J77" s="201" t="s">
        <v>171</v>
      </c>
      <c r="K77" s="76" t="s">
        <v>151</v>
      </c>
      <c r="L77" s="68" t="s">
        <v>155</v>
      </c>
      <c r="M77" s="69" t="s">
        <v>11</v>
      </c>
      <c r="N77" s="69">
        <v>600</v>
      </c>
      <c r="O77" s="69">
        <v>3</v>
      </c>
      <c r="P77" s="69" t="s">
        <v>154</v>
      </c>
      <c r="Q77" s="69">
        <v>25</v>
      </c>
      <c r="R77" s="70" t="s">
        <v>154</v>
      </c>
      <c r="S77" s="197">
        <v>480</v>
      </c>
      <c r="T77" s="197">
        <v>3</v>
      </c>
      <c r="U77" s="197">
        <v>18</v>
      </c>
      <c r="V77" s="197">
        <v>14</v>
      </c>
      <c r="W77" s="197">
        <v>10</v>
      </c>
      <c r="X77" s="195">
        <v>1832</v>
      </c>
      <c r="Y77" s="199" t="s">
        <v>595</v>
      </c>
      <c r="Z77" s="195"/>
      <c r="AA77" s="195"/>
      <c r="AB77" s="231"/>
    </row>
    <row r="78" spans="1:28" s="59" customFormat="1" ht="16.5" customHeight="1" x14ac:dyDescent="0.25">
      <c r="A78" s="191"/>
      <c r="B78" s="193"/>
      <c r="C78" s="193"/>
      <c r="D78" s="193"/>
      <c r="E78" s="193"/>
      <c r="F78" s="191"/>
      <c r="G78" s="196"/>
      <c r="H78" s="196"/>
      <c r="I78" s="196"/>
      <c r="J78" s="202"/>
      <c r="K78" s="57" t="s">
        <v>152</v>
      </c>
      <c r="L78" s="71" t="s">
        <v>156</v>
      </c>
      <c r="M78" s="78" t="s">
        <v>864</v>
      </c>
      <c r="N78" s="78">
        <v>480</v>
      </c>
      <c r="O78" s="78">
        <v>3</v>
      </c>
      <c r="P78" s="78" t="s">
        <v>76</v>
      </c>
      <c r="Q78" s="78">
        <v>14</v>
      </c>
      <c r="R78" s="73">
        <v>10</v>
      </c>
      <c r="S78" s="198"/>
      <c r="T78" s="198"/>
      <c r="U78" s="198"/>
      <c r="V78" s="198"/>
      <c r="W78" s="198"/>
      <c r="X78" s="196"/>
      <c r="Y78" s="200"/>
      <c r="Z78" s="196"/>
      <c r="AA78" s="196"/>
      <c r="AB78" s="232"/>
    </row>
    <row r="79" spans="1:28" s="59" customFormat="1" ht="16.5" customHeight="1" x14ac:dyDescent="0.25">
      <c r="A79" s="190" t="s">
        <v>448</v>
      </c>
      <c r="B79" s="192" t="s">
        <v>168</v>
      </c>
      <c r="C79" s="194">
        <v>31719</v>
      </c>
      <c r="D79" s="192" t="s">
        <v>169</v>
      </c>
      <c r="E79" s="192" t="s">
        <v>167</v>
      </c>
      <c r="F79" s="190" t="s">
        <v>170</v>
      </c>
      <c r="G79" s="195">
        <v>12</v>
      </c>
      <c r="H79" s="195">
        <v>14</v>
      </c>
      <c r="I79" s="195">
        <v>11</v>
      </c>
      <c r="J79" s="201" t="s">
        <v>171</v>
      </c>
      <c r="K79" s="76" t="s">
        <v>151</v>
      </c>
      <c r="L79" s="68" t="s">
        <v>155</v>
      </c>
      <c r="M79" s="69" t="s">
        <v>11</v>
      </c>
      <c r="N79" s="69">
        <v>600</v>
      </c>
      <c r="O79" s="69">
        <v>3</v>
      </c>
      <c r="P79" s="69" t="s">
        <v>154</v>
      </c>
      <c r="Q79" s="69">
        <v>25</v>
      </c>
      <c r="R79" s="70" t="s">
        <v>154</v>
      </c>
      <c r="S79" s="197">
        <v>480</v>
      </c>
      <c r="T79" s="197">
        <v>3</v>
      </c>
      <c r="U79" s="197">
        <v>18</v>
      </c>
      <c r="V79" s="197">
        <v>21</v>
      </c>
      <c r="W79" s="197">
        <v>15</v>
      </c>
      <c r="X79" s="195">
        <v>1832</v>
      </c>
      <c r="Y79" s="199" t="s">
        <v>596</v>
      </c>
      <c r="Z79" s="195"/>
      <c r="AA79" s="195"/>
      <c r="AB79" s="231"/>
    </row>
    <row r="80" spans="1:28" s="59" customFormat="1" ht="16.5" customHeight="1" x14ac:dyDescent="0.25">
      <c r="A80" s="191"/>
      <c r="B80" s="193"/>
      <c r="C80" s="193"/>
      <c r="D80" s="193"/>
      <c r="E80" s="193"/>
      <c r="F80" s="191"/>
      <c r="G80" s="196"/>
      <c r="H80" s="196"/>
      <c r="I80" s="196"/>
      <c r="J80" s="202"/>
      <c r="K80" s="57" t="s">
        <v>152</v>
      </c>
      <c r="L80" s="71" t="s">
        <v>156</v>
      </c>
      <c r="M80" s="78" t="s">
        <v>865</v>
      </c>
      <c r="N80" s="78">
        <v>480</v>
      </c>
      <c r="O80" s="78">
        <v>3</v>
      </c>
      <c r="P80" s="78" t="s">
        <v>76</v>
      </c>
      <c r="Q80" s="78">
        <v>34</v>
      </c>
      <c r="R80" s="73">
        <v>25</v>
      </c>
      <c r="S80" s="198"/>
      <c r="T80" s="198"/>
      <c r="U80" s="198"/>
      <c r="V80" s="198"/>
      <c r="W80" s="198"/>
      <c r="X80" s="196"/>
      <c r="Y80" s="200"/>
      <c r="Z80" s="196"/>
      <c r="AA80" s="196"/>
      <c r="AB80" s="232"/>
    </row>
    <row r="81" spans="1:28" s="59" customFormat="1" ht="16.5" customHeight="1" x14ac:dyDescent="0.25">
      <c r="A81" s="190" t="s">
        <v>449</v>
      </c>
      <c r="B81" s="192" t="s">
        <v>168</v>
      </c>
      <c r="C81" s="194">
        <v>31719</v>
      </c>
      <c r="D81" s="192" t="s">
        <v>169</v>
      </c>
      <c r="E81" s="192" t="s">
        <v>167</v>
      </c>
      <c r="F81" s="190" t="s">
        <v>170</v>
      </c>
      <c r="G81" s="195">
        <v>12</v>
      </c>
      <c r="H81" s="195">
        <v>14</v>
      </c>
      <c r="I81" s="195">
        <v>11</v>
      </c>
      <c r="J81" s="201" t="s">
        <v>171</v>
      </c>
      <c r="K81" s="76" t="s">
        <v>151</v>
      </c>
      <c r="L81" s="68" t="s">
        <v>155</v>
      </c>
      <c r="M81" s="69" t="s">
        <v>12</v>
      </c>
      <c r="N81" s="69">
        <v>600</v>
      </c>
      <c r="O81" s="69">
        <v>3</v>
      </c>
      <c r="P81" s="69" t="s">
        <v>154</v>
      </c>
      <c r="Q81" s="69">
        <v>50</v>
      </c>
      <c r="R81" s="70" t="s">
        <v>154</v>
      </c>
      <c r="S81" s="197">
        <v>480</v>
      </c>
      <c r="T81" s="197">
        <v>3</v>
      </c>
      <c r="U81" s="197">
        <v>18</v>
      </c>
      <c r="V81" s="197">
        <v>27</v>
      </c>
      <c r="W81" s="197">
        <v>20</v>
      </c>
      <c r="X81" s="195">
        <v>1832</v>
      </c>
      <c r="Y81" s="199" t="s">
        <v>596</v>
      </c>
      <c r="Z81" s="195"/>
      <c r="AA81" s="195"/>
      <c r="AB81" s="231"/>
    </row>
    <row r="82" spans="1:28" s="59" customFormat="1" ht="16.5" customHeight="1" x14ac:dyDescent="0.25">
      <c r="A82" s="191"/>
      <c r="B82" s="193"/>
      <c r="C82" s="193"/>
      <c r="D82" s="193"/>
      <c r="E82" s="193"/>
      <c r="F82" s="191"/>
      <c r="G82" s="196"/>
      <c r="H82" s="196"/>
      <c r="I82" s="196"/>
      <c r="J82" s="202"/>
      <c r="K82" s="57" t="s">
        <v>152</v>
      </c>
      <c r="L82" s="71" t="s">
        <v>156</v>
      </c>
      <c r="M82" s="78" t="s">
        <v>865</v>
      </c>
      <c r="N82" s="78">
        <v>480</v>
      </c>
      <c r="O82" s="78">
        <v>3</v>
      </c>
      <c r="P82" s="78" t="s">
        <v>76</v>
      </c>
      <c r="Q82" s="78">
        <v>34</v>
      </c>
      <c r="R82" s="73">
        <v>25</v>
      </c>
      <c r="S82" s="198"/>
      <c r="T82" s="198"/>
      <c r="U82" s="198"/>
      <c r="V82" s="198"/>
      <c r="W82" s="198"/>
      <c r="X82" s="196"/>
      <c r="Y82" s="200"/>
      <c r="Z82" s="196"/>
      <c r="AA82" s="196"/>
      <c r="AB82" s="232"/>
    </row>
    <row r="83" spans="1:28" s="59" customFormat="1" ht="16.5" customHeight="1" x14ac:dyDescent="0.25">
      <c r="A83" s="190" t="s">
        <v>450</v>
      </c>
      <c r="B83" s="192" t="s">
        <v>168</v>
      </c>
      <c r="C83" s="194">
        <v>31719</v>
      </c>
      <c r="D83" s="192" t="s">
        <v>169</v>
      </c>
      <c r="E83" s="192" t="s">
        <v>167</v>
      </c>
      <c r="F83" s="190" t="s">
        <v>170</v>
      </c>
      <c r="G83" s="195">
        <v>12</v>
      </c>
      <c r="H83" s="195">
        <v>14</v>
      </c>
      <c r="I83" s="195">
        <v>11</v>
      </c>
      <c r="J83" s="201" t="s">
        <v>171</v>
      </c>
      <c r="K83" s="76" t="s">
        <v>151</v>
      </c>
      <c r="L83" s="68" t="s">
        <v>155</v>
      </c>
      <c r="M83" s="69" t="s">
        <v>12</v>
      </c>
      <c r="N83" s="69">
        <v>600</v>
      </c>
      <c r="O83" s="69">
        <v>3</v>
      </c>
      <c r="P83" s="69" t="s">
        <v>154</v>
      </c>
      <c r="Q83" s="69">
        <v>50</v>
      </c>
      <c r="R83" s="70"/>
      <c r="S83" s="197">
        <v>480</v>
      </c>
      <c r="T83" s="197">
        <v>3</v>
      </c>
      <c r="U83" s="197">
        <v>18</v>
      </c>
      <c r="V83" s="197">
        <v>34</v>
      </c>
      <c r="W83" s="197">
        <v>25</v>
      </c>
      <c r="X83" s="195">
        <v>1832</v>
      </c>
      <c r="Y83" s="199" t="s">
        <v>596</v>
      </c>
      <c r="Z83" s="195"/>
      <c r="AA83" s="195"/>
      <c r="AB83" s="231"/>
    </row>
    <row r="84" spans="1:28" s="59" customFormat="1" ht="16.5" customHeight="1" x14ac:dyDescent="0.25">
      <c r="A84" s="191"/>
      <c r="B84" s="193"/>
      <c r="C84" s="193"/>
      <c r="D84" s="193"/>
      <c r="E84" s="193"/>
      <c r="F84" s="191"/>
      <c r="G84" s="196"/>
      <c r="H84" s="196"/>
      <c r="I84" s="196"/>
      <c r="J84" s="202"/>
      <c r="K84" s="57" t="s">
        <v>152</v>
      </c>
      <c r="L84" s="71" t="s">
        <v>156</v>
      </c>
      <c r="M84" s="78" t="s">
        <v>865</v>
      </c>
      <c r="N84" s="78">
        <v>480</v>
      </c>
      <c r="O84" s="78">
        <v>3</v>
      </c>
      <c r="P84" s="78" t="s">
        <v>76</v>
      </c>
      <c r="Q84" s="78">
        <v>34</v>
      </c>
      <c r="R84" s="73">
        <v>25</v>
      </c>
      <c r="S84" s="198"/>
      <c r="T84" s="198"/>
      <c r="U84" s="198"/>
      <c r="V84" s="198"/>
      <c r="W84" s="198"/>
      <c r="X84" s="196"/>
      <c r="Y84" s="200"/>
      <c r="Z84" s="196"/>
      <c r="AA84" s="196"/>
      <c r="AB84" s="232"/>
    </row>
    <row r="85" spans="1:28" s="59" customFormat="1" ht="16.5" customHeight="1" x14ac:dyDescent="0.25">
      <c r="A85" s="190" t="s">
        <v>451</v>
      </c>
      <c r="B85" s="192" t="s">
        <v>168</v>
      </c>
      <c r="C85" s="194">
        <v>31719</v>
      </c>
      <c r="D85" s="192" t="s">
        <v>169</v>
      </c>
      <c r="E85" s="192" t="s">
        <v>167</v>
      </c>
      <c r="F85" s="190" t="s">
        <v>170</v>
      </c>
      <c r="G85" s="195">
        <v>18</v>
      </c>
      <c r="H85" s="195">
        <v>14</v>
      </c>
      <c r="I85" s="195">
        <v>11</v>
      </c>
      <c r="J85" s="201" t="s">
        <v>171</v>
      </c>
      <c r="K85" s="76" t="s">
        <v>151</v>
      </c>
      <c r="L85" s="68" t="s">
        <v>155</v>
      </c>
      <c r="M85" s="69" t="s">
        <v>12</v>
      </c>
      <c r="N85" s="69">
        <v>600</v>
      </c>
      <c r="O85" s="69">
        <v>3</v>
      </c>
      <c r="P85" s="69" t="s">
        <v>154</v>
      </c>
      <c r="Q85" s="69">
        <v>50</v>
      </c>
      <c r="R85" s="70"/>
      <c r="S85" s="197">
        <v>480</v>
      </c>
      <c r="T85" s="197">
        <v>3</v>
      </c>
      <c r="U85" s="197">
        <v>18</v>
      </c>
      <c r="V85" s="197">
        <v>40</v>
      </c>
      <c r="W85" s="197">
        <v>30</v>
      </c>
      <c r="X85" s="195">
        <v>2747</v>
      </c>
      <c r="Y85" s="199" t="s">
        <v>597</v>
      </c>
      <c r="Z85" s="195"/>
      <c r="AA85" s="195"/>
      <c r="AB85" s="231"/>
    </row>
    <row r="86" spans="1:28" s="59" customFormat="1" ht="16.5" customHeight="1" x14ac:dyDescent="0.25">
      <c r="A86" s="191"/>
      <c r="B86" s="193"/>
      <c r="C86" s="193"/>
      <c r="D86" s="193"/>
      <c r="E86" s="193"/>
      <c r="F86" s="191"/>
      <c r="G86" s="196"/>
      <c r="H86" s="196"/>
      <c r="I86" s="196"/>
      <c r="J86" s="202"/>
      <c r="K86" s="57" t="s">
        <v>152</v>
      </c>
      <c r="L86" s="71" t="s">
        <v>156</v>
      </c>
      <c r="M86" s="78" t="s">
        <v>866</v>
      </c>
      <c r="N86" s="78">
        <v>480</v>
      </c>
      <c r="O86" s="78">
        <v>3</v>
      </c>
      <c r="P86" s="78" t="s">
        <v>76</v>
      </c>
      <c r="Q86" s="78">
        <v>65</v>
      </c>
      <c r="R86" s="73">
        <v>50</v>
      </c>
      <c r="S86" s="198"/>
      <c r="T86" s="198"/>
      <c r="U86" s="198"/>
      <c r="V86" s="198"/>
      <c r="W86" s="198"/>
      <c r="X86" s="196"/>
      <c r="Y86" s="200"/>
      <c r="Z86" s="196"/>
      <c r="AA86" s="196"/>
      <c r="AB86" s="232"/>
    </row>
    <row r="87" spans="1:28" s="59" customFormat="1" ht="16.5" customHeight="1" x14ac:dyDescent="0.25">
      <c r="A87" s="190" t="s">
        <v>452</v>
      </c>
      <c r="B87" s="192" t="s">
        <v>168</v>
      </c>
      <c r="C87" s="194">
        <v>31719</v>
      </c>
      <c r="D87" s="192" t="s">
        <v>169</v>
      </c>
      <c r="E87" s="192" t="s">
        <v>167</v>
      </c>
      <c r="F87" s="190" t="s">
        <v>170</v>
      </c>
      <c r="G87" s="195">
        <v>18</v>
      </c>
      <c r="H87" s="195">
        <v>14</v>
      </c>
      <c r="I87" s="195">
        <v>11</v>
      </c>
      <c r="J87" s="201" t="s">
        <v>171</v>
      </c>
      <c r="K87" s="76" t="s">
        <v>151</v>
      </c>
      <c r="L87" s="68" t="s">
        <v>155</v>
      </c>
      <c r="M87" s="69" t="s">
        <v>13</v>
      </c>
      <c r="N87" s="69">
        <v>600</v>
      </c>
      <c r="O87" s="69">
        <v>3</v>
      </c>
      <c r="P87" s="69" t="s">
        <v>154</v>
      </c>
      <c r="Q87" s="69">
        <v>80</v>
      </c>
      <c r="R87" s="70"/>
      <c r="S87" s="197">
        <v>480</v>
      </c>
      <c r="T87" s="197">
        <v>3</v>
      </c>
      <c r="U87" s="197">
        <v>18</v>
      </c>
      <c r="V87" s="197">
        <v>52</v>
      </c>
      <c r="W87" s="197">
        <v>40</v>
      </c>
      <c r="X87" s="195">
        <v>2747</v>
      </c>
      <c r="Y87" s="199" t="s">
        <v>597</v>
      </c>
      <c r="Z87" s="195"/>
      <c r="AA87" s="195"/>
      <c r="AB87" s="231"/>
    </row>
    <row r="88" spans="1:28" s="59" customFormat="1" ht="16.5" customHeight="1" x14ac:dyDescent="0.25">
      <c r="A88" s="191"/>
      <c r="B88" s="193"/>
      <c r="C88" s="193"/>
      <c r="D88" s="193"/>
      <c r="E88" s="193"/>
      <c r="F88" s="191"/>
      <c r="G88" s="196"/>
      <c r="H88" s="196"/>
      <c r="I88" s="196"/>
      <c r="J88" s="202"/>
      <c r="K88" s="57" t="s">
        <v>152</v>
      </c>
      <c r="L88" s="71" t="s">
        <v>156</v>
      </c>
      <c r="M88" s="78" t="s">
        <v>866</v>
      </c>
      <c r="N88" s="78">
        <v>480</v>
      </c>
      <c r="O88" s="78">
        <v>3</v>
      </c>
      <c r="P88" s="78" t="s">
        <v>76</v>
      </c>
      <c r="Q88" s="78">
        <v>65</v>
      </c>
      <c r="R88" s="73">
        <v>50</v>
      </c>
      <c r="S88" s="198"/>
      <c r="T88" s="198"/>
      <c r="U88" s="198"/>
      <c r="V88" s="198"/>
      <c r="W88" s="198"/>
      <c r="X88" s="196"/>
      <c r="Y88" s="200"/>
      <c r="Z88" s="196"/>
      <c r="AA88" s="196"/>
      <c r="AB88" s="232"/>
    </row>
    <row r="89" spans="1:28" s="59" customFormat="1" ht="16.5" customHeight="1" x14ac:dyDescent="0.25">
      <c r="A89" s="190" t="s">
        <v>453</v>
      </c>
      <c r="B89" s="192" t="s">
        <v>168</v>
      </c>
      <c r="C89" s="194">
        <v>31719</v>
      </c>
      <c r="D89" s="192" t="s">
        <v>169</v>
      </c>
      <c r="E89" s="192" t="s">
        <v>167</v>
      </c>
      <c r="F89" s="190" t="s">
        <v>170</v>
      </c>
      <c r="G89" s="195">
        <v>18</v>
      </c>
      <c r="H89" s="195">
        <v>14</v>
      </c>
      <c r="I89" s="195">
        <v>11</v>
      </c>
      <c r="J89" s="201" t="s">
        <v>171</v>
      </c>
      <c r="K89" s="76" t="s">
        <v>151</v>
      </c>
      <c r="L89" s="68" t="s">
        <v>155</v>
      </c>
      <c r="M89" s="69" t="s">
        <v>13</v>
      </c>
      <c r="N89" s="69">
        <v>600</v>
      </c>
      <c r="O89" s="69">
        <v>3</v>
      </c>
      <c r="P89" s="69" t="s">
        <v>154</v>
      </c>
      <c r="Q89" s="69">
        <v>80</v>
      </c>
      <c r="R89" s="70"/>
      <c r="S89" s="197">
        <v>480</v>
      </c>
      <c r="T89" s="197">
        <v>3</v>
      </c>
      <c r="U89" s="197">
        <v>18</v>
      </c>
      <c r="V89" s="197">
        <v>65</v>
      </c>
      <c r="W89" s="197">
        <v>50</v>
      </c>
      <c r="X89" s="195">
        <v>2747</v>
      </c>
      <c r="Y89" s="199" t="s">
        <v>597</v>
      </c>
      <c r="Z89" s="195"/>
      <c r="AA89" s="195"/>
      <c r="AB89" s="231"/>
    </row>
    <row r="90" spans="1:28" s="59" customFormat="1" ht="16.5" customHeight="1" x14ac:dyDescent="0.25">
      <c r="A90" s="191"/>
      <c r="B90" s="193"/>
      <c r="C90" s="193"/>
      <c r="D90" s="193"/>
      <c r="E90" s="193"/>
      <c r="F90" s="191"/>
      <c r="G90" s="196"/>
      <c r="H90" s="196"/>
      <c r="I90" s="196"/>
      <c r="J90" s="202"/>
      <c r="K90" s="57" t="s">
        <v>152</v>
      </c>
      <c r="L90" s="71" t="s">
        <v>156</v>
      </c>
      <c r="M90" s="78" t="s">
        <v>866</v>
      </c>
      <c r="N90" s="78">
        <v>480</v>
      </c>
      <c r="O90" s="78">
        <v>3</v>
      </c>
      <c r="P90" s="78" t="s">
        <v>76</v>
      </c>
      <c r="Q90" s="78">
        <v>65</v>
      </c>
      <c r="R90" s="73">
        <v>50</v>
      </c>
      <c r="S90" s="198"/>
      <c r="T90" s="198"/>
      <c r="U90" s="198"/>
      <c r="V90" s="198"/>
      <c r="W90" s="198"/>
      <c r="X90" s="196"/>
      <c r="Y90" s="200"/>
      <c r="Z90" s="196"/>
      <c r="AA90" s="196"/>
      <c r="AB90" s="232"/>
    </row>
    <row r="91" spans="1:28" s="59" customFormat="1" ht="16.5" customHeight="1" x14ac:dyDescent="0.25">
      <c r="A91" s="190" t="s">
        <v>454</v>
      </c>
      <c r="B91" s="192" t="s">
        <v>168</v>
      </c>
      <c r="C91" s="194">
        <v>31719</v>
      </c>
      <c r="D91" s="192" t="s">
        <v>169</v>
      </c>
      <c r="E91" s="192" t="s">
        <v>167</v>
      </c>
      <c r="F91" s="190" t="s">
        <v>170</v>
      </c>
      <c r="G91" s="195">
        <v>21</v>
      </c>
      <c r="H91" s="195">
        <v>14</v>
      </c>
      <c r="I91" s="195">
        <v>11</v>
      </c>
      <c r="J91" s="201" t="s">
        <v>171</v>
      </c>
      <c r="K91" s="76" t="s">
        <v>151</v>
      </c>
      <c r="L91" s="68" t="s">
        <v>155</v>
      </c>
      <c r="M91" s="69" t="s">
        <v>14</v>
      </c>
      <c r="N91" s="69">
        <v>600</v>
      </c>
      <c r="O91" s="69">
        <v>3</v>
      </c>
      <c r="P91" s="69" t="s">
        <v>154</v>
      </c>
      <c r="Q91" s="69">
        <v>115</v>
      </c>
      <c r="R91" s="70"/>
      <c r="S91" s="197">
        <v>480</v>
      </c>
      <c r="T91" s="197">
        <v>3</v>
      </c>
      <c r="U91" s="197">
        <v>18</v>
      </c>
      <c r="V91" s="197">
        <v>77</v>
      </c>
      <c r="W91" s="197">
        <v>60</v>
      </c>
      <c r="X91" s="195">
        <v>3205</v>
      </c>
      <c r="Y91" s="199" t="s">
        <v>907</v>
      </c>
      <c r="Z91" s="195"/>
      <c r="AA91" s="195"/>
      <c r="AB91" s="231"/>
    </row>
    <row r="92" spans="1:28" s="59" customFormat="1" ht="16.5" customHeight="1" x14ac:dyDescent="0.25">
      <c r="A92" s="191"/>
      <c r="B92" s="193"/>
      <c r="C92" s="193"/>
      <c r="D92" s="193"/>
      <c r="E92" s="193"/>
      <c r="F92" s="191"/>
      <c r="G92" s="196"/>
      <c r="H92" s="196"/>
      <c r="I92" s="196"/>
      <c r="J92" s="202"/>
      <c r="K92" s="57" t="s">
        <v>152</v>
      </c>
      <c r="L92" s="71" t="s">
        <v>156</v>
      </c>
      <c r="M92" s="78" t="s">
        <v>895</v>
      </c>
      <c r="N92" s="78">
        <v>480</v>
      </c>
      <c r="O92" s="78">
        <v>3</v>
      </c>
      <c r="P92" s="78" t="s">
        <v>76</v>
      </c>
      <c r="Q92" s="78">
        <v>77</v>
      </c>
      <c r="R92" s="73">
        <v>60</v>
      </c>
      <c r="S92" s="198"/>
      <c r="T92" s="198"/>
      <c r="U92" s="198"/>
      <c r="V92" s="198"/>
      <c r="W92" s="198"/>
      <c r="X92" s="196"/>
      <c r="Y92" s="200"/>
      <c r="Z92" s="196"/>
      <c r="AA92" s="196"/>
      <c r="AB92" s="232"/>
    </row>
    <row r="93" spans="1:28" s="59" customFormat="1" ht="16.5" customHeight="1" x14ac:dyDescent="0.25">
      <c r="A93" s="190"/>
      <c r="B93" s="192"/>
      <c r="C93" s="194"/>
      <c r="D93" s="192"/>
      <c r="E93" s="192"/>
      <c r="F93" s="190"/>
      <c r="G93" s="195"/>
      <c r="H93" s="195"/>
      <c r="I93" s="195"/>
      <c r="J93" s="201"/>
      <c r="K93" s="76"/>
      <c r="L93" s="68"/>
      <c r="M93" s="69"/>
      <c r="N93" s="69"/>
      <c r="O93" s="69"/>
      <c r="P93" s="69"/>
      <c r="Q93" s="69"/>
      <c r="R93" s="70"/>
      <c r="S93" s="197"/>
      <c r="T93" s="197"/>
      <c r="U93" s="197"/>
      <c r="V93" s="197"/>
      <c r="W93" s="197"/>
      <c r="X93" s="195"/>
      <c r="Y93" s="199"/>
      <c r="Z93" s="195"/>
      <c r="AA93" s="195"/>
      <c r="AB93" s="231"/>
    </row>
    <row r="94" spans="1:28" s="59" customFormat="1" ht="16.5" customHeight="1" x14ac:dyDescent="0.25">
      <c r="A94" s="191"/>
      <c r="B94" s="193"/>
      <c r="C94" s="193"/>
      <c r="D94" s="193"/>
      <c r="E94" s="193"/>
      <c r="F94" s="191"/>
      <c r="G94" s="196"/>
      <c r="H94" s="196"/>
      <c r="I94" s="196"/>
      <c r="J94" s="202"/>
      <c r="K94" s="57"/>
      <c r="L94" s="71"/>
      <c r="M94" s="78"/>
      <c r="N94" s="78"/>
      <c r="O94" s="78"/>
      <c r="P94" s="78"/>
      <c r="Q94" s="78"/>
      <c r="R94" s="73"/>
      <c r="S94" s="198"/>
      <c r="T94" s="198"/>
      <c r="U94" s="198"/>
      <c r="V94" s="198"/>
      <c r="W94" s="198"/>
      <c r="X94" s="196"/>
      <c r="Y94" s="200"/>
      <c r="Z94" s="196"/>
      <c r="AA94" s="196"/>
      <c r="AB94" s="232"/>
    </row>
    <row r="95" spans="1:28" s="59" customFormat="1" ht="16.5" customHeight="1" x14ac:dyDescent="0.25">
      <c r="A95" s="190" t="s">
        <v>455</v>
      </c>
      <c r="B95" s="192" t="s">
        <v>168</v>
      </c>
      <c r="C95" s="194">
        <v>31719</v>
      </c>
      <c r="D95" s="192" t="s">
        <v>169</v>
      </c>
      <c r="E95" s="192" t="s">
        <v>167</v>
      </c>
      <c r="F95" s="190" t="s">
        <v>170</v>
      </c>
      <c r="G95" s="195">
        <v>12</v>
      </c>
      <c r="H95" s="195">
        <v>14</v>
      </c>
      <c r="I95" s="195">
        <v>11</v>
      </c>
      <c r="J95" s="201" t="s">
        <v>171</v>
      </c>
      <c r="K95" s="76" t="s">
        <v>151</v>
      </c>
      <c r="L95" s="68" t="s">
        <v>155</v>
      </c>
      <c r="M95" s="69" t="s">
        <v>40</v>
      </c>
      <c r="N95" s="69">
        <v>600</v>
      </c>
      <c r="O95" s="69">
        <v>3</v>
      </c>
      <c r="P95" s="69" t="s">
        <v>154</v>
      </c>
      <c r="Q95" s="69">
        <v>3.5</v>
      </c>
      <c r="R95" s="70" t="s">
        <v>154</v>
      </c>
      <c r="S95" s="197">
        <v>208</v>
      </c>
      <c r="T95" s="197">
        <v>3</v>
      </c>
      <c r="U95" s="197">
        <v>100</v>
      </c>
      <c r="V95" s="197">
        <v>2.5</v>
      </c>
      <c r="W95" s="197">
        <v>0.5</v>
      </c>
      <c r="X95" s="195">
        <v>1832</v>
      </c>
      <c r="Y95" s="199" t="s">
        <v>591</v>
      </c>
      <c r="Z95" s="195"/>
      <c r="AA95" s="195"/>
      <c r="AB95" s="231"/>
    </row>
    <row r="96" spans="1:28" s="59" customFormat="1" ht="16.5" customHeight="1" x14ac:dyDescent="0.25">
      <c r="A96" s="191"/>
      <c r="B96" s="193"/>
      <c r="C96" s="193"/>
      <c r="D96" s="193"/>
      <c r="E96" s="193"/>
      <c r="F96" s="191"/>
      <c r="G96" s="196"/>
      <c r="H96" s="196"/>
      <c r="I96" s="196"/>
      <c r="J96" s="202"/>
      <c r="K96" s="57" t="s">
        <v>152</v>
      </c>
      <c r="L96" s="71" t="s">
        <v>156</v>
      </c>
      <c r="M96" s="78" t="s">
        <v>864</v>
      </c>
      <c r="N96" s="78">
        <v>208</v>
      </c>
      <c r="O96" s="78">
        <v>3</v>
      </c>
      <c r="P96" s="78" t="s">
        <v>76</v>
      </c>
      <c r="Q96" s="78">
        <v>25.3</v>
      </c>
      <c r="R96" s="73">
        <v>7.5</v>
      </c>
      <c r="S96" s="198"/>
      <c r="T96" s="198"/>
      <c r="U96" s="198"/>
      <c r="V96" s="198"/>
      <c r="W96" s="198"/>
      <c r="X96" s="196"/>
      <c r="Y96" s="200"/>
      <c r="Z96" s="196"/>
      <c r="AA96" s="196"/>
      <c r="AB96" s="232"/>
    </row>
    <row r="97" spans="1:34" s="59" customFormat="1" ht="16.5" customHeight="1" x14ac:dyDescent="0.25">
      <c r="A97" s="190" t="s">
        <v>456</v>
      </c>
      <c r="B97" s="192" t="s">
        <v>168</v>
      </c>
      <c r="C97" s="194">
        <v>31719</v>
      </c>
      <c r="D97" s="192" t="s">
        <v>169</v>
      </c>
      <c r="E97" s="192" t="s">
        <v>167</v>
      </c>
      <c r="F97" s="190" t="s">
        <v>170</v>
      </c>
      <c r="G97" s="195">
        <v>12</v>
      </c>
      <c r="H97" s="195">
        <v>14</v>
      </c>
      <c r="I97" s="195">
        <v>11</v>
      </c>
      <c r="J97" s="201" t="s">
        <v>171</v>
      </c>
      <c r="K97" s="76" t="s">
        <v>151</v>
      </c>
      <c r="L97" s="68" t="s">
        <v>155</v>
      </c>
      <c r="M97" s="69" t="s">
        <v>41</v>
      </c>
      <c r="N97" s="69">
        <v>600</v>
      </c>
      <c r="O97" s="69">
        <v>3</v>
      </c>
      <c r="P97" s="69" t="s">
        <v>154</v>
      </c>
      <c r="Q97" s="69">
        <v>7</v>
      </c>
      <c r="R97" s="70" t="s">
        <v>154</v>
      </c>
      <c r="S97" s="197">
        <v>208</v>
      </c>
      <c r="T97" s="197">
        <v>3</v>
      </c>
      <c r="U97" s="197">
        <v>100</v>
      </c>
      <c r="V97" s="197">
        <v>3.7</v>
      </c>
      <c r="W97" s="197">
        <v>0.75</v>
      </c>
      <c r="X97" s="195">
        <v>1832</v>
      </c>
      <c r="Y97" s="199" t="s">
        <v>591</v>
      </c>
      <c r="Z97" s="195"/>
      <c r="AA97" s="195"/>
      <c r="AB97" s="231"/>
      <c r="AC97" s="65"/>
      <c r="AD97" s="62"/>
      <c r="AE97" s="62"/>
      <c r="AF97" s="62"/>
      <c r="AG97" s="62"/>
      <c r="AH97" s="62"/>
    </row>
    <row r="98" spans="1:34" s="59" customFormat="1" ht="16.5" customHeight="1" x14ac:dyDescent="0.25">
      <c r="A98" s="191"/>
      <c r="B98" s="193"/>
      <c r="C98" s="193"/>
      <c r="D98" s="193"/>
      <c r="E98" s="193"/>
      <c r="F98" s="191"/>
      <c r="G98" s="196"/>
      <c r="H98" s="196"/>
      <c r="I98" s="196"/>
      <c r="J98" s="202"/>
      <c r="K98" s="57" t="s">
        <v>152</v>
      </c>
      <c r="L98" s="71" t="s">
        <v>156</v>
      </c>
      <c r="M98" s="78" t="s">
        <v>864</v>
      </c>
      <c r="N98" s="78">
        <v>208</v>
      </c>
      <c r="O98" s="78">
        <v>3</v>
      </c>
      <c r="P98" s="78" t="s">
        <v>76</v>
      </c>
      <c r="Q98" s="78">
        <v>25.3</v>
      </c>
      <c r="R98" s="73">
        <v>7.5</v>
      </c>
      <c r="S98" s="198"/>
      <c r="T98" s="198"/>
      <c r="U98" s="198"/>
      <c r="V98" s="198"/>
      <c r="W98" s="198"/>
      <c r="X98" s="196"/>
      <c r="Y98" s="200"/>
      <c r="Z98" s="196"/>
      <c r="AA98" s="196"/>
      <c r="AB98" s="232"/>
    </row>
    <row r="99" spans="1:34" s="59" customFormat="1" ht="16.5" customHeight="1" x14ac:dyDescent="0.25">
      <c r="A99" s="190" t="s">
        <v>457</v>
      </c>
      <c r="B99" s="192" t="s">
        <v>168</v>
      </c>
      <c r="C99" s="194">
        <v>31719</v>
      </c>
      <c r="D99" s="192" t="s">
        <v>169</v>
      </c>
      <c r="E99" s="192" t="s">
        <v>167</v>
      </c>
      <c r="F99" s="190" t="s">
        <v>170</v>
      </c>
      <c r="G99" s="195">
        <v>12</v>
      </c>
      <c r="H99" s="195">
        <v>14</v>
      </c>
      <c r="I99" s="195">
        <v>11</v>
      </c>
      <c r="J99" s="201" t="s">
        <v>171</v>
      </c>
      <c r="K99" s="76" t="s">
        <v>151</v>
      </c>
      <c r="L99" s="68" t="s">
        <v>155</v>
      </c>
      <c r="M99" s="69" t="s">
        <v>41</v>
      </c>
      <c r="N99" s="69">
        <v>600</v>
      </c>
      <c r="O99" s="69">
        <v>3</v>
      </c>
      <c r="P99" s="69" t="s">
        <v>154</v>
      </c>
      <c r="Q99" s="69">
        <v>7</v>
      </c>
      <c r="R99" s="70" t="s">
        <v>154</v>
      </c>
      <c r="S99" s="197">
        <v>208</v>
      </c>
      <c r="T99" s="197">
        <v>3</v>
      </c>
      <c r="U99" s="197">
        <v>100</v>
      </c>
      <c r="V99" s="197">
        <v>4.8</v>
      </c>
      <c r="W99" s="197">
        <v>1</v>
      </c>
      <c r="X99" s="195">
        <v>1832</v>
      </c>
      <c r="Y99" s="199" t="s">
        <v>591</v>
      </c>
      <c r="Z99" s="195"/>
      <c r="AA99" s="195"/>
      <c r="AB99" s="231"/>
      <c r="AC99" s="65"/>
      <c r="AD99" s="65"/>
      <c r="AE99" s="62"/>
      <c r="AF99" s="62"/>
      <c r="AG99" s="62"/>
      <c r="AH99" s="62"/>
    </row>
    <row r="100" spans="1:34" s="59" customFormat="1" ht="16.5" customHeight="1" x14ac:dyDescent="0.25">
      <c r="A100" s="191"/>
      <c r="B100" s="193"/>
      <c r="C100" s="193"/>
      <c r="D100" s="193"/>
      <c r="E100" s="193"/>
      <c r="F100" s="191"/>
      <c r="G100" s="196"/>
      <c r="H100" s="196"/>
      <c r="I100" s="196"/>
      <c r="J100" s="202"/>
      <c r="K100" s="57" t="s">
        <v>152</v>
      </c>
      <c r="L100" s="71" t="s">
        <v>156</v>
      </c>
      <c r="M100" s="78" t="s">
        <v>864</v>
      </c>
      <c r="N100" s="78">
        <v>208</v>
      </c>
      <c r="O100" s="78">
        <v>3</v>
      </c>
      <c r="P100" s="78" t="s">
        <v>76</v>
      </c>
      <c r="Q100" s="78">
        <v>25.3</v>
      </c>
      <c r="R100" s="73">
        <v>7.5</v>
      </c>
      <c r="S100" s="198"/>
      <c r="T100" s="198"/>
      <c r="U100" s="198"/>
      <c r="V100" s="198"/>
      <c r="W100" s="198"/>
      <c r="X100" s="196"/>
      <c r="Y100" s="200"/>
      <c r="Z100" s="196"/>
      <c r="AA100" s="196"/>
      <c r="AB100" s="232"/>
    </row>
    <row r="101" spans="1:34" s="59" customFormat="1" ht="16.5" customHeight="1" x14ac:dyDescent="0.25">
      <c r="A101" s="190" t="s">
        <v>458</v>
      </c>
      <c r="B101" s="192" t="s">
        <v>168</v>
      </c>
      <c r="C101" s="194">
        <v>31719</v>
      </c>
      <c r="D101" s="192" t="s">
        <v>169</v>
      </c>
      <c r="E101" s="192" t="s">
        <v>167</v>
      </c>
      <c r="F101" s="190" t="s">
        <v>170</v>
      </c>
      <c r="G101" s="195">
        <v>12</v>
      </c>
      <c r="H101" s="195">
        <v>14</v>
      </c>
      <c r="I101" s="195">
        <v>11</v>
      </c>
      <c r="J101" s="201" t="s">
        <v>171</v>
      </c>
      <c r="K101" s="76" t="s">
        <v>151</v>
      </c>
      <c r="L101" s="68" t="s">
        <v>155</v>
      </c>
      <c r="M101" s="69" t="s">
        <v>41</v>
      </c>
      <c r="N101" s="69">
        <v>600</v>
      </c>
      <c r="O101" s="69">
        <v>3</v>
      </c>
      <c r="P101" s="69" t="s">
        <v>154</v>
      </c>
      <c r="Q101" s="69">
        <v>7</v>
      </c>
      <c r="R101" s="70" t="s">
        <v>154</v>
      </c>
      <c r="S101" s="197">
        <v>208</v>
      </c>
      <c r="T101" s="197">
        <v>3</v>
      </c>
      <c r="U101" s="197">
        <v>100</v>
      </c>
      <c r="V101" s="197">
        <v>6.9</v>
      </c>
      <c r="W101" s="197">
        <v>1.5</v>
      </c>
      <c r="X101" s="195">
        <v>1832</v>
      </c>
      <c r="Y101" s="199" t="s">
        <v>591</v>
      </c>
      <c r="Z101" s="195"/>
      <c r="AA101" s="195"/>
      <c r="AB101" s="231"/>
      <c r="AC101" s="65"/>
      <c r="AD101" s="65"/>
      <c r="AE101" s="62"/>
      <c r="AF101" s="62"/>
      <c r="AG101" s="62"/>
      <c r="AH101" s="62"/>
    </row>
    <row r="102" spans="1:34" s="59" customFormat="1" ht="16.5" customHeight="1" x14ac:dyDescent="0.25">
      <c r="A102" s="191"/>
      <c r="B102" s="193"/>
      <c r="C102" s="193"/>
      <c r="D102" s="193"/>
      <c r="E102" s="193"/>
      <c r="F102" s="191"/>
      <c r="G102" s="196"/>
      <c r="H102" s="196"/>
      <c r="I102" s="196"/>
      <c r="J102" s="202"/>
      <c r="K102" s="57" t="s">
        <v>152</v>
      </c>
      <c r="L102" s="71" t="s">
        <v>156</v>
      </c>
      <c r="M102" s="78" t="s">
        <v>864</v>
      </c>
      <c r="N102" s="78">
        <v>208</v>
      </c>
      <c r="O102" s="78">
        <v>3</v>
      </c>
      <c r="P102" s="78" t="s">
        <v>76</v>
      </c>
      <c r="Q102" s="78">
        <v>25.3</v>
      </c>
      <c r="R102" s="73">
        <v>7.5</v>
      </c>
      <c r="S102" s="198"/>
      <c r="T102" s="198"/>
      <c r="U102" s="198"/>
      <c r="V102" s="198"/>
      <c r="W102" s="198"/>
      <c r="X102" s="196"/>
      <c r="Y102" s="200"/>
      <c r="Z102" s="196"/>
      <c r="AA102" s="196"/>
      <c r="AB102" s="232"/>
    </row>
    <row r="103" spans="1:34" s="59" customFormat="1" ht="16.5" customHeight="1" x14ac:dyDescent="0.25">
      <c r="A103" s="190" t="s">
        <v>459</v>
      </c>
      <c r="B103" s="192" t="s">
        <v>168</v>
      </c>
      <c r="C103" s="194">
        <v>31719</v>
      </c>
      <c r="D103" s="192" t="s">
        <v>169</v>
      </c>
      <c r="E103" s="192" t="s">
        <v>167</v>
      </c>
      <c r="F103" s="190" t="s">
        <v>170</v>
      </c>
      <c r="G103" s="195">
        <v>12</v>
      </c>
      <c r="H103" s="195">
        <v>14</v>
      </c>
      <c r="I103" s="195">
        <v>11</v>
      </c>
      <c r="J103" s="201" t="s">
        <v>171</v>
      </c>
      <c r="K103" s="76" t="s">
        <v>151</v>
      </c>
      <c r="L103" s="68" t="s">
        <v>155</v>
      </c>
      <c r="M103" s="69" t="s">
        <v>153</v>
      </c>
      <c r="N103" s="69">
        <v>600</v>
      </c>
      <c r="O103" s="69">
        <v>3</v>
      </c>
      <c r="P103" s="69" t="s">
        <v>154</v>
      </c>
      <c r="Q103" s="69">
        <v>12.5</v>
      </c>
      <c r="R103" s="70" t="s">
        <v>154</v>
      </c>
      <c r="S103" s="197">
        <v>208</v>
      </c>
      <c r="T103" s="197">
        <v>3</v>
      </c>
      <c r="U103" s="197">
        <v>100</v>
      </c>
      <c r="V103" s="197">
        <v>7.8</v>
      </c>
      <c r="W103" s="197">
        <v>2</v>
      </c>
      <c r="X103" s="195">
        <v>1832</v>
      </c>
      <c r="Y103" s="199" t="s">
        <v>591</v>
      </c>
      <c r="Z103" s="195"/>
      <c r="AA103" s="195"/>
      <c r="AB103" s="231"/>
      <c r="AC103" s="65"/>
      <c r="AD103" s="65"/>
      <c r="AE103" s="62"/>
      <c r="AF103" s="62"/>
      <c r="AG103" s="62"/>
      <c r="AH103" s="62"/>
    </row>
    <row r="104" spans="1:34" s="59" customFormat="1" ht="16.5" customHeight="1" x14ac:dyDescent="0.25">
      <c r="A104" s="191"/>
      <c r="B104" s="193"/>
      <c r="C104" s="193"/>
      <c r="D104" s="193"/>
      <c r="E104" s="193"/>
      <c r="F104" s="191"/>
      <c r="G104" s="196"/>
      <c r="H104" s="196"/>
      <c r="I104" s="196"/>
      <c r="J104" s="202"/>
      <c r="K104" s="57" t="s">
        <v>152</v>
      </c>
      <c r="L104" s="71" t="s">
        <v>156</v>
      </c>
      <c r="M104" s="78" t="s">
        <v>864</v>
      </c>
      <c r="N104" s="78">
        <v>208</v>
      </c>
      <c r="O104" s="78">
        <v>3</v>
      </c>
      <c r="P104" s="78" t="s">
        <v>76</v>
      </c>
      <c r="Q104" s="78">
        <v>25.3</v>
      </c>
      <c r="R104" s="73">
        <v>7.5</v>
      </c>
      <c r="S104" s="198"/>
      <c r="T104" s="198"/>
      <c r="U104" s="198"/>
      <c r="V104" s="198"/>
      <c r="W104" s="198"/>
      <c r="X104" s="196"/>
      <c r="Y104" s="200"/>
      <c r="Z104" s="196"/>
      <c r="AA104" s="196"/>
      <c r="AB104" s="232"/>
    </row>
    <row r="105" spans="1:34" s="59" customFormat="1" ht="16.5" customHeight="1" x14ac:dyDescent="0.25">
      <c r="A105" s="190" t="s">
        <v>460</v>
      </c>
      <c r="B105" s="192" t="s">
        <v>168</v>
      </c>
      <c r="C105" s="194">
        <v>31719</v>
      </c>
      <c r="D105" s="192" t="s">
        <v>169</v>
      </c>
      <c r="E105" s="192" t="s">
        <v>167</v>
      </c>
      <c r="F105" s="190" t="s">
        <v>170</v>
      </c>
      <c r="G105" s="195">
        <v>12</v>
      </c>
      <c r="H105" s="195">
        <v>14</v>
      </c>
      <c r="I105" s="195">
        <v>11</v>
      </c>
      <c r="J105" s="201" t="s">
        <v>171</v>
      </c>
      <c r="K105" s="76" t="s">
        <v>151</v>
      </c>
      <c r="L105" s="68" t="s">
        <v>155</v>
      </c>
      <c r="M105" s="69" t="s">
        <v>153</v>
      </c>
      <c r="N105" s="69">
        <v>600</v>
      </c>
      <c r="O105" s="69">
        <v>3</v>
      </c>
      <c r="P105" s="69" t="s">
        <v>154</v>
      </c>
      <c r="Q105" s="69">
        <v>12.5</v>
      </c>
      <c r="R105" s="70" t="s">
        <v>154</v>
      </c>
      <c r="S105" s="197">
        <v>208</v>
      </c>
      <c r="T105" s="197">
        <v>3</v>
      </c>
      <c r="U105" s="197">
        <v>100</v>
      </c>
      <c r="V105" s="197">
        <v>11</v>
      </c>
      <c r="W105" s="197">
        <v>3</v>
      </c>
      <c r="X105" s="195">
        <v>1832</v>
      </c>
      <c r="Y105" s="199" t="s">
        <v>591</v>
      </c>
      <c r="Z105" s="195"/>
      <c r="AA105" s="195"/>
      <c r="AB105" s="231"/>
      <c r="AC105" s="65"/>
      <c r="AD105" s="65"/>
      <c r="AE105" s="62"/>
      <c r="AF105" s="62"/>
      <c r="AG105" s="62"/>
      <c r="AH105" s="62"/>
    </row>
    <row r="106" spans="1:34" s="59" customFormat="1" ht="16.5" customHeight="1" x14ac:dyDescent="0.25">
      <c r="A106" s="191"/>
      <c r="B106" s="193"/>
      <c r="C106" s="193"/>
      <c r="D106" s="193"/>
      <c r="E106" s="193"/>
      <c r="F106" s="191"/>
      <c r="G106" s="196"/>
      <c r="H106" s="196"/>
      <c r="I106" s="196"/>
      <c r="J106" s="202"/>
      <c r="K106" s="57" t="s">
        <v>152</v>
      </c>
      <c r="L106" s="71" t="s">
        <v>156</v>
      </c>
      <c r="M106" s="78" t="s">
        <v>864</v>
      </c>
      <c r="N106" s="78">
        <v>208</v>
      </c>
      <c r="O106" s="78">
        <v>3</v>
      </c>
      <c r="P106" s="78" t="s">
        <v>76</v>
      </c>
      <c r="Q106" s="78">
        <v>25.3</v>
      </c>
      <c r="R106" s="73">
        <v>7.5</v>
      </c>
      <c r="S106" s="198"/>
      <c r="T106" s="198"/>
      <c r="U106" s="198"/>
      <c r="V106" s="198"/>
      <c r="W106" s="198"/>
      <c r="X106" s="196"/>
      <c r="Y106" s="200"/>
      <c r="Z106" s="196"/>
      <c r="AA106" s="196"/>
      <c r="AB106" s="232"/>
    </row>
    <row r="107" spans="1:34" s="59" customFormat="1" ht="16.5" customHeight="1" x14ac:dyDescent="0.25">
      <c r="A107" s="190" t="s">
        <v>461</v>
      </c>
      <c r="B107" s="192" t="s">
        <v>168</v>
      </c>
      <c r="C107" s="194">
        <v>31719</v>
      </c>
      <c r="D107" s="192" t="s">
        <v>169</v>
      </c>
      <c r="E107" s="192" t="s">
        <v>167</v>
      </c>
      <c r="F107" s="190" t="s">
        <v>170</v>
      </c>
      <c r="G107" s="195">
        <v>12</v>
      </c>
      <c r="H107" s="195">
        <v>14</v>
      </c>
      <c r="I107" s="195">
        <v>11</v>
      </c>
      <c r="J107" s="201" t="s">
        <v>171</v>
      </c>
      <c r="K107" s="76" t="s">
        <v>151</v>
      </c>
      <c r="L107" s="68" t="s">
        <v>155</v>
      </c>
      <c r="M107" s="69" t="s">
        <v>43</v>
      </c>
      <c r="N107" s="69">
        <v>600</v>
      </c>
      <c r="O107" s="69">
        <v>3</v>
      </c>
      <c r="P107" s="69" t="s">
        <v>154</v>
      </c>
      <c r="Q107" s="69">
        <v>25</v>
      </c>
      <c r="R107" s="70" t="s">
        <v>154</v>
      </c>
      <c r="S107" s="197">
        <v>208</v>
      </c>
      <c r="T107" s="197">
        <v>3</v>
      </c>
      <c r="U107" s="197">
        <v>100</v>
      </c>
      <c r="V107" s="197">
        <v>17.5</v>
      </c>
      <c r="W107" s="197">
        <v>5</v>
      </c>
      <c r="X107" s="195">
        <v>1832</v>
      </c>
      <c r="Y107" s="199" t="s">
        <v>591</v>
      </c>
      <c r="Z107" s="195"/>
      <c r="AA107" s="195"/>
      <c r="AB107" s="231"/>
      <c r="AC107" s="65"/>
      <c r="AD107" s="65"/>
      <c r="AE107" s="62"/>
      <c r="AF107" s="62"/>
      <c r="AG107" s="62"/>
      <c r="AH107" s="62"/>
    </row>
    <row r="108" spans="1:34" s="59" customFormat="1" ht="16.5" customHeight="1" x14ac:dyDescent="0.25">
      <c r="A108" s="191"/>
      <c r="B108" s="193"/>
      <c r="C108" s="193"/>
      <c r="D108" s="193"/>
      <c r="E108" s="193"/>
      <c r="F108" s="191"/>
      <c r="G108" s="196"/>
      <c r="H108" s="196"/>
      <c r="I108" s="196"/>
      <c r="J108" s="202"/>
      <c r="K108" s="57" t="s">
        <v>152</v>
      </c>
      <c r="L108" s="71" t="s">
        <v>156</v>
      </c>
      <c r="M108" s="78" t="s">
        <v>864</v>
      </c>
      <c r="N108" s="78">
        <v>208</v>
      </c>
      <c r="O108" s="78">
        <v>3</v>
      </c>
      <c r="P108" s="78" t="s">
        <v>76</v>
      </c>
      <c r="Q108" s="78">
        <v>25.3</v>
      </c>
      <c r="R108" s="73">
        <v>7.5</v>
      </c>
      <c r="S108" s="198"/>
      <c r="T108" s="198"/>
      <c r="U108" s="198"/>
      <c r="V108" s="198"/>
      <c r="W108" s="198"/>
      <c r="X108" s="196"/>
      <c r="Y108" s="200"/>
      <c r="Z108" s="196"/>
      <c r="AA108" s="196"/>
      <c r="AB108" s="232"/>
    </row>
    <row r="109" spans="1:34" s="59" customFormat="1" ht="16.5" customHeight="1" x14ac:dyDescent="0.25">
      <c r="A109" s="190" t="s">
        <v>462</v>
      </c>
      <c r="B109" s="192" t="s">
        <v>168</v>
      </c>
      <c r="C109" s="194">
        <v>31719</v>
      </c>
      <c r="D109" s="192" t="s">
        <v>169</v>
      </c>
      <c r="E109" s="192" t="s">
        <v>167</v>
      </c>
      <c r="F109" s="190" t="s">
        <v>170</v>
      </c>
      <c r="G109" s="195">
        <v>12</v>
      </c>
      <c r="H109" s="195">
        <v>14</v>
      </c>
      <c r="I109" s="195">
        <v>11</v>
      </c>
      <c r="J109" s="201" t="s">
        <v>171</v>
      </c>
      <c r="K109" s="76" t="s">
        <v>151</v>
      </c>
      <c r="L109" s="68" t="s">
        <v>155</v>
      </c>
      <c r="M109" s="69" t="s">
        <v>44</v>
      </c>
      <c r="N109" s="69">
        <v>600</v>
      </c>
      <c r="O109" s="69">
        <v>3</v>
      </c>
      <c r="P109" s="69" t="s">
        <v>154</v>
      </c>
      <c r="Q109" s="69">
        <v>50</v>
      </c>
      <c r="R109" s="70" t="s">
        <v>154</v>
      </c>
      <c r="S109" s="197">
        <v>208</v>
      </c>
      <c r="T109" s="197">
        <v>3</v>
      </c>
      <c r="U109" s="197">
        <v>100</v>
      </c>
      <c r="V109" s="197">
        <v>25.3</v>
      </c>
      <c r="W109" s="197">
        <v>7.5</v>
      </c>
      <c r="X109" s="195">
        <v>1832</v>
      </c>
      <c r="Y109" s="199" t="s">
        <v>591</v>
      </c>
      <c r="Z109" s="195"/>
      <c r="AA109" s="195"/>
      <c r="AB109" s="231"/>
      <c r="AC109" s="65"/>
      <c r="AD109" s="65"/>
      <c r="AE109" s="62"/>
      <c r="AF109" s="62"/>
      <c r="AG109" s="62"/>
      <c r="AH109" s="62"/>
    </row>
    <row r="110" spans="1:34" s="59" customFormat="1" ht="16.5" customHeight="1" x14ac:dyDescent="0.25">
      <c r="A110" s="191"/>
      <c r="B110" s="193"/>
      <c r="C110" s="193"/>
      <c r="D110" s="193"/>
      <c r="E110" s="193"/>
      <c r="F110" s="191"/>
      <c r="G110" s="196"/>
      <c r="H110" s="196"/>
      <c r="I110" s="196"/>
      <c r="J110" s="202"/>
      <c r="K110" s="57" t="s">
        <v>152</v>
      </c>
      <c r="L110" s="71" t="s">
        <v>156</v>
      </c>
      <c r="M110" s="78" t="s">
        <v>864</v>
      </c>
      <c r="N110" s="78">
        <v>208</v>
      </c>
      <c r="O110" s="78">
        <v>3</v>
      </c>
      <c r="P110" s="78" t="s">
        <v>76</v>
      </c>
      <c r="Q110" s="78">
        <v>25.3</v>
      </c>
      <c r="R110" s="73">
        <v>7.5</v>
      </c>
      <c r="S110" s="198"/>
      <c r="T110" s="198"/>
      <c r="U110" s="198"/>
      <c r="V110" s="198"/>
      <c r="W110" s="198"/>
      <c r="X110" s="196"/>
      <c r="Y110" s="200"/>
      <c r="Z110" s="196"/>
      <c r="AA110" s="196"/>
      <c r="AB110" s="232"/>
    </row>
    <row r="111" spans="1:34" s="59" customFormat="1" ht="16.5" customHeight="1" x14ac:dyDescent="0.25">
      <c r="A111" s="190" t="s">
        <v>463</v>
      </c>
      <c r="B111" s="192" t="s">
        <v>168</v>
      </c>
      <c r="C111" s="194">
        <v>31719</v>
      </c>
      <c r="D111" s="192" t="s">
        <v>169</v>
      </c>
      <c r="E111" s="192" t="s">
        <v>167</v>
      </c>
      <c r="F111" s="190" t="s">
        <v>170</v>
      </c>
      <c r="G111" s="195">
        <v>12</v>
      </c>
      <c r="H111" s="195">
        <v>14</v>
      </c>
      <c r="I111" s="195">
        <v>11</v>
      </c>
      <c r="J111" s="201" t="s">
        <v>171</v>
      </c>
      <c r="K111" s="76" t="s">
        <v>151</v>
      </c>
      <c r="L111" s="68" t="s">
        <v>155</v>
      </c>
      <c r="M111" s="69" t="s">
        <v>44</v>
      </c>
      <c r="N111" s="69">
        <v>600</v>
      </c>
      <c r="O111" s="69">
        <v>3</v>
      </c>
      <c r="P111" s="69" t="s">
        <v>154</v>
      </c>
      <c r="Q111" s="69">
        <v>50</v>
      </c>
      <c r="R111" s="70" t="s">
        <v>154</v>
      </c>
      <c r="S111" s="197">
        <v>208</v>
      </c>
      <c r="T111" s="197">
        <v>3</v>
      </c>
      <c r="U111" s="197">
        <v>100</v>
      </c>
      <c r="V111" s="197">
        <v>32.200000000000003</v>
      </c>
      <c r="W111" s="197">
        <v>10</v>
      </c>
      <c r="X111" s="195">
        <v>1832</v>
      </c>
      <c r="Y111" s="199" t="s">
        <v>596</v>
      </c>
      <c r="Z111" s="195"/>
      <c r="AA111" s="195"/>
      <c r="AB111" s="231"/>
      <c r="AC111" s="65"/>
      <c r="AD111" s="65"/>
      <c r="AE111" s="62"/>
      <c r="AF111" s="62"/>
      <c r="AG111" s="62"/>
      <c r="AH111" s="62"/>
    </row>
    <row r="112" spans="1:34" s="59" customFormat="1" ht="16.5" customHeight="1" x14ac:dyDescent="0.25">
      <c r="A112" s="191"/>
      <c r="B112" s="193"/>
      <c r="C112" s="193"/>
      <c r="D112" s="193"/>
      <c r="E112" s="193"/>
      <c r="F112" s="191"/>
      <c r="G112" s="196"/>
      <c r="H112" s="196"/>
      <c r="I112" s="196"/>
      <c r="J112" s="202"/>
      <c r="K112" s="57" t="s">
        <v>152</v>
      </c>
      <c r="L112" s="71" t="s">
        <v>156</v>
      </c>
      <c r="M112" s="78" t="s">
        <v>865</v>
      </c>
      <c r="N112" s="78">
        <v>208</v>
      </c>
      <c r="O112" s="78">
        <v>3</v>
      </c>
      <c r="P112" s="78" t="s">
        <v>76</v>
      </c>
      <c r="Q112" s="78">
        <v>32.200000000000003</v>
      </c>
      <c r="R112" s="73">
        <v>10</v>
      </c>
      <c r="S112" s="198"/>
      <c r="T112" s="198"/>
      <c r="U112" s="198"/>
      <c r="V112" s="198"/>
      <c r="W112" s="198"/>
      <c r="X112" s="196"/>
      <c r="Y112" s="200"/>
      <c r="Z112" s="196"/>
      <c r="AA112" s="196"/>
      <c r="AB112" s="232"/>
    </row>
    <row r="113" spans="1:34" s="59" customFormat="1" ht="16.5" customHeight="1" x14ac:dyDescent="0.25">
      <c r="A113" s="190" t="s">
        <v>464</v>
      </c>
      <c r="B113" s="192" t="s">
        <v>168</v>
      </c>
      <c r="C113" s="194">
        <v>31719</v>
      </c>
      <c r="D113" s="192" t="s">
        <v>169</v>
      </c>
      <c r="E113" s="192" t="s">
        <v>167</v>
      </c>
      <c r="F113" s="190" t="s">
        <v>170</v>
      </c>
      <c r="G113" s="195">
        <v>18</v>
      </c>
      <c r="H113" s="195">
        <v>14</v>
      </c>
      <c r="I113" s="195">
        <v>11</v>
      </c>
      <c r="J113" s="201" t="s">
        <v>171</v>
      </c>
      <c r="K113" s="76" t="s">
        <v>151</v>
      </c>
      <c r="L113" s="68" t="s">
        <v>155</v>
      </c>
      <c r="M113" s="69" t="s">
        <v>44</v>
      </c>
      <c r="N113" s="69">
        <v>600</v>
      </c>
      <c r="O113" s="69">
        <v>3</v>
      </c>
      <c r="P113" s="69" t="s">
        <v>154</v>
      </c>
      <c r="Q113" s="69">
        <v>50</v>
      </c>
      <c r="R113" s="70" t="s">
        <v>154</v>
      </c>
      <c r="S113" s="197">
        <v>208</v>
      </c>
      <c r="T113" s="197">
        <v>3</v>
      </c>
      <c r="U113" s="197">
        <v>100</v>
      </c>
      <c r="V113" s="197">
        <v>48.3</v>
      </c>
      <c r="W113" s="197">
        <v>15</v>
      </c>
      <c r="X113" s="195">
        <v>2747</v>
      </c>
      <c r="Y113" s="199" t="s">
        <v>593</v>
      </c>
      <c r="Z113" s="195"/>
      <c r="AA113" s="195"/>
      <c r="AB113" s="231"/>
      <c r="AC113" s="65"/>
      <c r="AD113" s="65"/>
      <c r="AE113" s="62"/>
      <c r="AF113" s="62"/>
      <c r="AG113" s="62"/>
      <c r="AH113" s="62"/>
    </row>
    <row r="114" spans="1:34" s="59" customFormat="1" ht="16.5" customHeight="1" x14ac:dyDescent="0.25">
      <c r="A114" s="191"/>
      <c r="B114" s="193"/>
      <c r="C114" s="193"/>
      <c r="D114" s="193"/>
      <c r="E114" s="193"/>
      <c r="F114" s="191"/>
      <c r="G114" s="196"/>
      <c r="H114" s="196"/>
      <c r="I114" s="196"/>
      <c r="J114" s="202"/>
      <c r="K114" s="57" t="s">
        <v>152</v>
      </c>
      <c r="L114" s="71" t="s">
        <v>156</v>
      </c>
      <c r="M114" s="78" t="s">
        <v>866</v>
      </c>
      <c r="N114" s="78">
        <v>208</v>
      </c>
      <c r="O114" s="78">
        <v>3</v>
      </c>
      <c r="P114" s="78" t="s">
        <v>76</v>
      </c>
      <c r="Q114" s="78">
        <v>78.2</v>
      </c>
      <c r="R114" s="73">
        <v>25</v>
      </c>
      <c r="S114" s="198"/>
      <c r="T114" s="198"/>
      <c r="U114" s="198"/>
      <c r="V114" s="198"/>
      <c r="W114" s="198"/>
      <c r="X114" s="196"/>
      <c r="Y114" s="200"/>
      <c r="Z114" s="196"/>
      <c r="AA114" s="196"/>
      <c r="AB114" s="232"/>
    </row>
    <row r="115" spans="1:34" s="59" customFormat="1" ht="16.5" customHeight="1" x14ac:dyDescent="0.25">
      <c r="A115" s="190" t="s">
        <v>465</v>
      </c>
      <c r="B115" s="192" t="s">
        <v>168</v>
      </c>
      <c r="C115" s="194">
        <v>31719</v>
      </c>
      <c r="D115" s="192" t="s">
        <v>169</v>
      </c>
      <c r="E115" s="192" t="s">
        <v>167</v>
      </c>
      <c r="F115" s="190" t="s">
        <v>170</v>
      </c>
      <c r="G115" s="195">
        <v>18</v>
      </c>
      <c r="H115" s="195">
        <v>14</v>
      </c>
      <c r="I115" s="195">
        <v>11</v>
      </c>
      <c r="J115" s="201" t="s">
        <v>171</v>
      </c>
      <c r="K115" s="76" t="s">
        <v>151</v>
      </c>
      <c r="L115" s="68" t="s">
        <v>155</v>
      </c>
      <c r="M115" s="69" t="s">
        <v>45</v>
      </c>
      <c r="N115" s="69">
        <v>600</v>
      </c>
      <c r="O115" s="69">
        <v>3</v>
      </c>
      <c r="P115" s="69" t="s">
        <v>154</v>
      </c>
      <c r="Q115" s="69">
        <v>80</v>
      </c>
      <c r="R115" s="70" t="s">
        <v>154</v>
      </c>
      <c r="S115" s="197">
        <v>208</v>
      </c>
      <c r="T115" s="197">
        <v>3</v>
      </c>
      <c r="U115" s="197">
        <v>100</v>
      </c>
      <c r="V115" s="197">
        <v>62.1</v>
      </c>
      <c r="W115" s="197">
        <v>20</v>
      </c>
      <c r="X115" s="195">
        <v>2747</v>
      </c>
      <c r="Y115" s="199" t="s">
        <v>593</v>
      </c>
      <c r="Z115" s="195"/>
      <c r="AA115" s="195"/>
      <c r="AB115" s="231"/>
      <c r="AC115" s="65"/>
      <c r="AD115" s="65"/>
      <c r="AE115" s="62"/>
      <c r="AF115" s="62"/>
      <c r="AG115" s="62"/>
      <c r="AH115" s="62"/>
    </row>
    <row r="116" spans="1:34" s="59" customFormat="1" ht="16.5" customHeight="1" x14ac:dyDescent="0.25">
      <c r="A116" s="191"/>
      <c r="B116" s="193"/>
      <c r="C116" s="193"/>
      <c r="D116" s="193"/>
      <c r="E116" s="193"/>
      <c r="F116" s="191"/>
      <c r="G116" s="196"/>
      <c r="H116" s="196"/>
      <c r="I116" s="196"/>
      <c r="J116" s="202"/>
      <c r="K116" s="57" t="s">
        <v>152</v>
      </c>
      <c r="L116" s="71" t="s">
        <v>156</v>
      </c>
      <c r="M116" s="78" t="s">
        <v>866</v>
      </c>
      <c r="N116" s="78">
        <v>208</v>
      </c>
      <c r="O116" s="78">
        <v>3</v>
      </c>
      <c r="P116" s="78" t="s">
        <v>76</v>
      </c>
      <c r="Q116" s="78">
        <v>78.2</v>
      </c>
      <c r="R116" s="73">
        <v>25</v>
      </c>
      <c r="S116" s="198"/>
      <c r="T116" s="198"/>
      <c r="U116" s="198"/>
      <c r="V116" s="198"/>
      <c r="W116" s="198"/>
      <c r="X116" s="196"/>
      <c r="Y116" s="200"/>
      <c r="Z116" s="196"/>
      <c r="AA116" s="196"/>
      <c r="AB116" s="232"/>
    </row>
    <row r="117" spans="1:34" s="59" customFormat="1" ht="16.5" customHeight="1" x14ac:dyDescent="0.25">
      <c r="A117" s="190" t="s">
        <v>466</v>
      </c>
      <c r="B117" s="192" t="s">
        <v>168</v>
      </c>
      <c r="C117" s="194">
        <v>31719</v>
      </c>
      <c r="D117" s="192" t="s">
        <v>169</v>
      </c>
      <c r="E117" s="192" t="s">
        <v>167</v>
      </c>
      <c r="F117" s="190" t="s">
        <v>170</v>
      </c>
      <c r="G117" s="195">
        <v>18</v>
      </c>
      <c r="H117" s="195">
        <v>14</v>
      </c>
      <c r="I117" s="195">
        <v>11</v>
      </c>
      <c r="J117" s="201" t="s">
        <v>171</v>
      </c>
      <c r="K117" s="76" t="s">
        <v>151</v>
      </c>
      <c r="L117" s="68" t="s">
        <v>155</v>
      </c>
      <c r="M117" s="69" t="s">
        <v>45</v>
      </c>
      <c r="N117" s="69">
        <v>600</v>
      </c>
      <c r="O117" s="69">
        <v>3</v>
      </c>
      <c r="P117" s="69" t="s">
        <v>154</v>
      </c>
      <c r="Q117" s="69">
        <v>80</v>
      </c>
      <c r="R117" s="70" t="s">
        <v>154</v>
      </c>
      <c r="S117" s="197">
        <v>208</v>
      </c>
      <c r="T117" s="197">
        <v>3</v>
      </c>
      <c r="U117" s="197">
        <v>100</v>
      </c>
      <c r="V117" s="197">
        <v>78.2</v>
      </c>
      <c r="W117" s="197">
        <v>25</v>
      </c>
      <c r="X117" s="195">
        <v>2747</v>
      </c>
      <c r="Y117" s="199" t="s">
        <v>593</v>
      </c>
      <c r="Z117" s="195"/>
      <c r="AA117" s="195"/>
      <c r="AB117" s="231"/>
      <c r="AC117" s="65"/>
      <c r="AD117" s="65"/>
      <c r="AE117" s="62"/>
      <c r="AF117" s="62"/>
      <c r="AG117" s="62"/>
      <c r="AH117" s="62"/>
    </row>
    <row r="118" spans="1:34" s="59" customFormat="1" ht="16.5" customHeight="1" x14ac:dyDescent="0.25">
      <c r="A118" s="191"/>
      <c r="B118" s="193"/>
      <c r="C118" s="193"/>
      <c r="D118" s="193"/>
      <c r="E118" s="193"/>
      <c r="F118" s="191"/>
      <c r="G118" s="196"/>
      <c r="H118" s="196"/>
      <c r="I118" s="196"/>
      <c r="J118" s="202"/>
      <c r="K118" s="57" t="s">
        <v>152</v>
      </c>
      <c r="L118" s="71" t="s">
        <v>156</v>
      </c>
      <c r="M118" s="78" t="s">
        <v>866</v>
      </c>
      <c r="N118" s="78">
        <v>208</v>
      </c>
      <c r="O118" s="78">
        <v>3</v>
      </c>
      <c r="P118" s="78" t="s">
        <v>76</v>
      </c>
      <c r="Q118" s="78">
        <v>78.2</v>
      </c>
      <c r="R118" s="73">
        <v>25</v>
      </c>
      <c r="S118" s="198"/>
      <c r="T118" s="198"/>
      <c r="U118" s="198"/>
      <c r="V118" s="198"/>
      <c r="W118" s="198"/>
      <c r="X118" s="196"/>
      <c r="Y118" s="200"/>
      <c r="Z118" s="196"/>
      <c r="AA118" s="196"/>
      <c r="AB118" s="232"/>
    </row>
    <row r="119" spans="1:34" s="59" customFormat="1" ht="16.5" customHeight="1" x14ac:dyDescent="0.25">
      <c r="A119" s="190" t="s">
        <v>467</v>
      </c>
      <c r="B119" s="192" t="s">
        <v>168</v>
      </c>
      <c r="C119" s="194">
        <v>31719</v>
      </c>
      <c r="D119" s="192" t="s">
        <v>169</v>
      </c>
      <c r="E119" s="192" t="s">
        <v>167</v>
      </c>
      <c r="F119" s="190" t="s">
        <v>170</v>
      </c>
      <c r="G119" s="195">
        <v>12</v>
      </c>
      <c r="H119" s="195">
        <v>14</v>
      </c>
      <c r="I119" s="195">
        <v>11</v>
      </c>
      <c r="J119" s="201" t="s">
        <v>171</v>
      </c>
      <c r="K119" s="76" t="s">
        <v>151</v>
      </c>
      <c r="L119" s="68" t="s">
        <v>155</v>
      </c>
      <c r="M119" s="69" t="s">
        <v>40</v>
      </c>
      <c r="N119" s="69">
        <v>600</v>
      </c>
      <c r="O119" s="69">
        <v>3</v>
      </c>
      <c r="P119" s="69" t="s">
        <v>154</v>
      </c>
      <c r="Q119" s="69">
        <v>3.5</v>
      </c>
      <c r="R119" s="70" t="s">
        <v>154</v>
      </c>
      <c r="S119" s="197">
        <v>240</v>
      </c>
      <c r="T119" s="197">
        <v>3</v>
      </c>
      <c r="U119" s="197">
        <v>100</v>
      </c>
      <c r="V119" s="197">
        <v>2.2000000000000002</v>
      </c>
      <c r="W119" s="197">
        <v>0.5</v>
      </c>
      <c r="X119" s="195">
        <v>1832</v>
      </c>
      <c r="Y119" s="199" t="s">
        <v>595</v>
      </c>
      <c r="Z119" s="195"/>
      <c r="AA119" s="195"/>
      <c r="AB119" s="231"/>
      <c r="AC119" s="65"/>
      <c r="AD119" s="65"/>
      <c r="AE119" s="62"/>
      <c r="AF119" s="62"/>
      <c r="AG119" s="62"/>
      <c r="AH119" s="62"/>
    </row>
    <row r="120" spans="1:34" s="59" customFormat="1" ht="16.5" customHeight="1" x14ac:dyDescent="0.25">
      <c r="A120" s="191"/>
      <c r="B120" s="193"/>
      <c r="C120" s="193"/>
      <c r="D120" s="193"/>
      <c r="E120" s="193"/>
      <c r="F120" s="191"/>
      <c r="G120" s="196"/>
      <c r="H120" s="196"/>
      <c r="I120" s="196"/>
      <c r="J120" s="202"/>
      <c r="K120" s="57" t="s">
        <v>152</v>
      </c>
      <c r="L120" s="71" t="s">
        <v>156</v>
      </c>
      <c r="M120" s="78" t="s">
        <v>864</v>
      </c>
      <c r="N120" s="78">
        <v>240</v>
      </c>
      <c r="O120" s="78">
        <v>3</v>
      </c>
      <c r="P120" s="78" t="s">
        <v>76</v>
      </c>
      <c r="Q120" s="78">
        <v>22</v>
      </c>
      <c r="R120" s="73">
        <v>7.5</v>
      </c>
      <c r="S120" s="198"/>
      <c r="T120" s="198"/>
      <c r="U120" s="198"/>
      <c r="V120" s="198"/>
      <c r="W120" s="198"/>
      <c r="X120" s="196"/>
      <c r="Y120" s="200"/>
      <c r="Z120" s="196"/>
      <c r="AA120" s="196"/>
      <c r="AB120" s="232"/>
    </row>
    <row r="121" spans="1:34" s="59" customFormat="1" ht="16.5" customHeight="1" x14ac:dyDescent="0.25">
      <c r="A121" s="190" t="s">
        <v>468</v>
      </c>
      <c r="B121" s="192" t="s">
        <v>168</v>
      </c>
      <c r="C121" s="194">
        <v>31719</v>
      </c>
      <c r="D121" s="192" t="s">
        <v>169</v>
      </c>
      <c r="E121" s="192" t="s">
        <v>167</v>
      </c>
      <c r="F121" s="190" t="s">
        <v>170</v>
      </c>
      <c r="G121" s="195">
        <v>12</v>
      </c>
      <c r="H121" s="195">
        <v>14</v>
      </c>
      <c r="I121" s="195">
        <v>11</v>
      </c>
      <c r="J121" s="201" t="s">
        <v>171</v>
      </c>
      <c r="K121" s="76" t="s">
        <v>151</v>
      </c>
      <c r="L121" s="68" t="s">
        <v>155</v>
      </c>
      <c r="M121" s="69" t="s">
        <v>41</v>
      </c>
      <c r="N121" s="69">
        <v>600</v>
      </c>
      <c r="O121" s="69">
        <v>3</v>
      </c>
      <c r="P121" s="69" t="s">
        <v>154</v>
      </c>
      <c r="Q121" s="69">
        <v>7</v>
      </c>
      <c r="R121" s="70" t="s">
        <v>154</v>
      </c>
      <c r="S121" s="197">
        <v>240</v>
      </c>
      <c r="T121" s="197">
        <v>3</v>
      </c>
      <c r="U121" s="197">
        <v>100</v>
      </c>
      <c r="V121" s="197">
        <v>3.2</v>
      </c>
      <c r="W121" s="197">
        <v>0.75</v>
      </c>
      <c r="X121" s="195">
        <v>1832</v>
      </c>
      <c r="Y121" s="199" t="s">
        <v>595</v>
      </c>
      <c r="Z121" s="195"/>
      <c r="AA121" s="195"/>
      <c r="AB121" s="231"/>
      <c r="AC121" s="65"/>
      <c r="AD121" s="65"/>
      <c r="AE121" s="62"/>
      <c r="AF121" s="62"/>
      <c r="AG121" s="62"/>
      <c r="AH121" s="62"/>
    </row>
    <row r="122" spans="1:34" s="59" customFormat="1" ht="16.5" customHeight="1" x14ac:dyDescent="0.25">
      <c r="A122" s="191"/>
      <c r="B122" s="193"/>
      <c r="C122" s="193"/>
      <c r="D122" s="193"/>
      <c r="E122" s="193"/>
      <c r="F122" s="191"/>
      <c r="G122" s="196"/>
      <c r="H122" s="196"/>
      <c r="I122" s="196"/>
      <c r="J122" s="202"/>
      <c r="K122" s="57" t="s">
        <v>152</v>
      </c>
      <c r="L122" s="71" t="s">
        <v>156</v>
      </c>
      <c r="M122" s="78" t="s">
        <v>864</v>
      </c>
      <c r="N122" s="78">
        <v>240</v>
      </c>
      <c r="O122" s="78">
        <v>3</v>
      </c>
      <c r="P122" s="78" t="s">
        <v>76</v>
      </c>
      <c r="Q122" s="78">
        <v>22</v>
      </c>
      <c r="R122" s="73">
        <v>7.5</v>
      </c>
      <c r="S122" s="198"/>
      <c r="T122" s="198"/>
      <c r="U122" s="198"/>
      <c r="V122" s="198"/>
      <c r="W122" s="198"/>
      <c r="X122" s="196"/>
      <c r="Y122" s="200"/>
      <c r="Z122" s="196"/>
      <c r="AA122" s="196"/>
      <c r="AB122" s="232"/>
    </row>
    <row r="123" spans="1:34" s="59" customFormat="1" ht="16.5" customHeight="1" x14ac:dyDescent="0.25">
      <c r="A123" s="190" t="s">
        <v>469</v>
      </c>
      <c r="B123" s="192" t="s">
        <v>168</v>
      </c>
      <c r="C123" s="194">
        <v>31719</v>
      </c>
      <c r="D123" s="192" t="s">
        <v>169</v>
      </c>
      <c r="E123" s="192" t="s">
        <v>167</v>
      </c>
      <c r="F123" s="190" t="s">
        <v>170</v>
      </c>
      <c r="G123" s="195">
        <v>12</v>
      </c>
      <c r="H123" s="195">
        <v>14</v>
      </c>
      <c r="I123" s="195">
        <v>11</v>
      </c>
      <c r="J123" s="201" t="s">
        <v>171</v>
      </c>
      <c r="K123" s="76" t="s">
        <v>151</v>
      </c>
      <c r="L123" s="68" t="s">
        <v>155</v>
      </c>
      <c r="M123" s="69" t="s">
        <v>41</v>
      </c>
      <c r="N123" s="69">
        <v>600</v>
      </c>
      <c r="O123" s="69">
        <v>3</v>
      </c>
      <c r="P123" s="69" t="s">
        <v>154</v>
      </c>
      <c r="Q123" s="69">
        <v>7</v>
      </c>
      <c r="R123" s="70" t="s">
        <v>154</v>
      </c>
      <c r="S123" s="197">
        <v>240</v>
      </c>
      <c r="T123" s="197">
        <v>3</v>
      </c>
      <c r="U123" s="197">
        <v>100</v>
      </c>
      <c r="V123" s="197">
        <v>4.2</v>
      </c>
      <c r="W123" s="197">
        <v>1</v>
      </c>
      <c r="X123" s="195">
        <v>1832</v>
      </c>
      <c r="Y123" s="199" t="s">
        <v>595</v>
      </c>
      <c r="Z123" s="195"/>
      <c r="AA123" s="195"/>
      <c r="AB123" s="231"/>
      <c r="AC123" s="65"/>
      <c r="AD123" s="65"/>
      <c r="AE123" s="62"/>
      <c r="AF123" s="62"/>
      <c r="AG123" s="62"/>
      <c r="AH123" s="62"/>
    </row>
    <row r="124" spans="1:34" s="59" customFormat="1" ht="16.5" customHeight="1" x14ac:dyDescent="0.25">
      <c r="A124" s="191"/>
      <c r="B124" s="193"/>
      <c r="C124" s="193"/>
      <c r="D124" s="193"/>
      <c r="E124" s="193"/>
      <c r="F124" s="191"/>
      <c r="G124" s="196"/>
      <c r="H124" s="196"/>
      <c r="I124" s="196"/>
      <c r="J124" s="202"/>
      <c r="K124" s="57" t="s">
        <v>152</v>
      </c>
      <c r="L124" s="71" t="s">
        <v>156</v>
      </c>
      <c r="M124" s="78" t="s">
        <v>864</v>
      </c>
      <c r="N124" s="78">
        <v>240</v>
      </c>
      <c r="O124" s="78">
        <v>3</v>
      </c>
      <c r="P124" s="78" t="s">
        <v>76</v>
      </c>
      <c r="Q124" s="78">
        <v>22</v>
      </c>
      <c r="R124" s="73">
        <v>7.5</v>
      </c>
      <c r="S124" s="198"/>
      <c r="T124" s="198"/>
      <c r="U124" s="198"/>
      <c r="V124" s="198"/>
      <c r="W124" s="198"/>
      <c r="X124" s="196"/>
      <c r="Y124" s="200"/>
      <c r="Z124" s="196"/>
      <c r="AA124" s="196"/>
      <c r="AB124" s="232"/>
    </row>
    <row r="125" spans="1:34" s="59" customFormat="1" ht="16.5" customHeight="1" x14ac:dyDescent="0.25">
      <c r="A125" s="190" t="s">
        <v>470</v>
      </c>
      <c r="B125" s="192" t="s">
        <v>168</v>
      </c>
      <c r="C125" s="194">
        <v>31719</v>
      </c>
      <c r="D125" s="192" t="s">
        <v>169</v>
      </c>
      <c r="E125" s="192" t="s">
        <v>167</v>
      </c>
      <c r="F125" s="190" t="s">
        <v>170</v>
      </c>
      <c r="G125" s="195">
        <v>12</v>
      </c>
      <c r="H125" s="195">
        <v>14</v>
      </c>
      <c r="I125" s="195">
        <v>11</v>
      </c>
      <c r="J125" s="201" t="s">
        <v>171</v>
      </c>
      <c r="K125" s="76" t="s">
        <v>151</v>
      </c>
      <c r="L125" s="68" t="s">
        <v>155</v>
      </c>
      <c r="M125" s="69" t="s">
        <v>41</v>
      </c>
      <c r="N125" s="69">
        <v>600</v>
      </c>
      <c r="O125" s="69">
        <v>3</v>
      </c>
      <c r="P125" s="69" t="s">
        <v>154</v>
      </c>
      <c r="Q125" s="69">
        <v>7</v>
      </c>
      <c r="R125" s="70" t="s">
        <v>154</v>
      </c>
      <c r="S125" s="197">
        <v>240</v>
      </c>
      <c r="T125" s="197">
        <v>3</v>
      </c>
      <c r="U125" s="197">
        <v>100</v>
      </c>
      <c r="V125" s="197">
        <v>6</v>
      </c>
      <c r="W125" s="197">
        <v>1.5</v>
      </c>
      <c r="X125" s="195">
        <v>1832</v>
      </c>
      <c r="Y125" s="199" t="s">
        <v>595</v>
      </c>
      <c r="Z125" s="195"/>
      <c r="AA125" s="195"/>
      <c r="AB125" s="231"/>
      <c r="AC125" s="65"/>
      <c r="AD125" s="65"/>
      <c r="AE125" s="62"/>
      <c r="AF125" s="62"/>
      <c r="AG125" s="62"/>
      <c r="AH125" s="62"/>
    </row>
    <row r="126" spans="1:34" s="59" customFormat="1" ht="16.5" customHeight="1" x14ac:dyDescent="0.25">
      <c r="A126" s="191"/>
      <c r="B126" s="193"/>
      <c r="C126" s="193"/>
      <c r="D126" s="193"/>
      <c r="E126" s="193"/>
      <c r="F126" s="191"/>
      <c r="G126" s="196"/>
      <c r="H126" s="196"/>
      <c r="I126" s="196"/>
      <c r="J126" s="202"/>
      <c r="K126" s="57" t="s">
        <v>152</v>
      </c>
      <c r="L126" s="71" t="s">
        <v>156</v>
      </c>
      <c r="M126" s="78" t="s">
        <v>864</v>
      </c>
      <c r="N126" s="78">
        <v>240</v>
      </c>
      <c r="O126" s="78">
        <v>3</v>
      </c>
      <c r="P126" s="78" t="s">
        <v>76</v>
      </c>
      <c r="Q126" s="78">
        <v>22</v>
      </c>
      <c r="R126" s="73">
        <v>7.5</v>
      </c>
      <c r="S126" s="198"/>
      <c r="T126" s="198"/>
      <c r="U126" s="198"/>
      <c r="V126" s="198"/>
      <c r="W126" s="198"/>
      <c r="X126" s="196"/>
      <c r="Y126" s="200"/>
      <c r="Z126" s="196"/>
      <c r="AA126" s="196"/>
      <c r="AB126" s="232"/>
    </row>
    <row r="127" spans="1:34" s="59" customFormat="1" ht="16.5" customHeight="1" x14ac:dyDescent="0.25">
      <c r="A127" s="190" t="s">
        <v>471</v>
      </c>
      <c r="B127" s="192" t="s">
        <v>168</v>
      </c>
      <c r="C127" s="194">
        <v>31719</v>
      </c>
      <c r="D127" s="192" t="s">
        <v>169</v>
      </c>
      <c r="E127" s="192" t="s">
        <v>167</v>
      </c>
      <c r="F127" s="190" t="s">
        <v>170</v>
      </c>
      <c r="G127" s="195">
        <v>12</v>
      </c>
      <c r="H127" s="195">
        <v>14</v>
      </c>
      <c r="I127" s="195">
        <v>11</v>
      </c>
      <c r="J127" s="201" t="s">
        <v>171</v>
      </c>
      <c r="K127" s="76" t="s">
        <v>151</v>
      </c>
      <c r="L127" s="68" t="s">
        <v>155</v>
      </c>
      <c r="M127" s="69" t="s">
        <v>41</v>
      </c>
      <c r="N127" s="69">
        <v>600</v>
      </c>
      <c r="O127" s="69">
        <v>3</v>
      </c>
      <c r="P127" s="69" t="s">
        <v>154</v>
      </c>
      <c r="Q127" s="69">
        <v>7</v>
      </c>
      <c r="R127" s="70" t="s">
        <v>154</v>
      </c>
      <c r="S127" s="197">
        <v>240</v>
      </c>
      <c r="T127" s="197">
        <v>3</v>
      </c>
      <c r="U127" s="197">
        <v>100</v>
      </c>
      <c r="V127" s="197">
        <v>6.8</v>
      </c>
      <c r="W127" s="197">
        <v>2</v>
      </c>
      <c r="X127" s="195">
        <v>1832</v>
      </c>
      <c r="Y127" s="199" t="s">
        <v>595</v>
      </c>
      <c r="Z127" s="195"/>
      <c r="AA127" s="195"/>
      <c r="AB127" s="231"/>
      <c r="AC127" s="65"/>
      <c r="AD127" s="65"/>
      <c r="AE127" s="62"/>
      <c r="AF127" s="62"/>
      <c r="AG127" s="62"/>
      <c r="AH127" s="62"/>
    </row>
    <row r="128" spans="1:34" s="59" customFormat="1" ht="16.5" customHeight="1" x14ac:dyDescent="0.25">
      <c r="A128" s="191"/>
      <c r="B128" s="193"/>
      <c r="C128" s="193"/>
      <c r="D128" s="193"/>
      <c r="E128" s="193"/>
      <c r="F128" s="191"/>
      <c r="G128" s="196"/>
      <c r="H128" s="196"/>
      <c r="I128" s="196"/>
      <c r="J128" s="202"/>
      <c r="K128" s="57" t="s">
        <v>152</v>
      </c>
      <c r="L128" s="71" t="s">
        <v>156</v>
      </c>
      <c r="M128" s="78" t="s">
        <v>864</v>
      </c>
      <c r="N128" s="78">
        <v>240</v>
      </c>
      <c r="O128" s="78">
        <v>3</v>
      </c>
      <c r="P128" s="78" t="s">
        <v>76</v>
      </c>
      <c r="Q128" s="78">
        <v>22</v>
      </c>
      <c r="R128" s="73">
        <v>7.5</v>
      </c>
      <c r="S128" s="198"/>
      <c r="T128" s="198"/>
      <c r="U128" s="198"/>
      <c r="V128" s="198"/>
      <c r="W128" s="198"/>
      <c r="X128" s="196"/>
      <c r="Y128" s="200"/>
      <c r="Z128" s="196"/>
      <c r="AA128" s="196"/>
      <c r="AB128" s="232"/>
    </row>
    <row r="129" spans="1:34" s="59" customFormat="1" ht="16.5" customHeight="1" x14ac:dyDescent="0.25">
      <c r="A129" s="190" t="s">
        <v>472</v>
      </c>
      <c r="B129" s="192" t="s">
        <v>168</v>
      </c>
      <c r="C129" s="194">
        <v>31719</v>
      </c>
      <c r="D129" s="192" t="s">
        <v>169</v>
      </c>
      <c r="E129" s="192" t="s">
        <v>167</v>
      </c>
      <c r="F129" s="190" t="s">
        <v>170</v>
      </c>
      <c r="G129" s="195">
        <v>12</v>
      </c>
      <c r="H129" s="195">
        <v>14</v>
      </c>
      <c r="I129" s="195">
        <v>11</v>
      </c>
      <c r="J129" s="201" t="s">
        <v>171</v>
      </c>
      <c r="K129" s="76" t="s">
        <v>151</v>
      </c>
      <c r="L129" s="68" t="s">
        <v>155</v>
      </c>
      <c r="M129" s="69" t="s">
        <v>153</v>
      </c>
      <c r="N129" s="69">
        <v>600</v>
      </c>
      <c r="O129" s="69">
        <v>3</v>
      </c>
      <c r="P129" s="69" t="s">
        <v>154</v>
      </c>
      <c r="Q129" s="69">
        <v>12.5</v>
      </c>
      <c r="R129" s="70" t="s">
        <v>154</v>
      </c>
      <c r="S129" s="197">
        <v>240</v>
      </c>
      <c r="T129" s="197">
        <v>3</v>
      </c>
      <c r="U129" s="197">
        <v>100</v>
      </c>
      <c r="V129" s="197">
        <v>9.6</v>
      </c>
      <c r="W129" s="197">
        <v>3</v>
      </c>
      <c r="X129" s="195">
        <v>1832</v>
      </c>
      <c r="Y129" s="199" t="s">
        <v>595</v>
      </c>
      <c r="Z129" s="195"/>
      <c r="AA129" s="195"/>
      <c r="AB129" s="231"/>
      <c r="AC129" s="65"/>
      <c r="AD129" s="65"/>
      <c r="AE129" s="62"/>
      <c r="AF129" s="62"/>
      <c r="AG129" s="62"/>
      <c r="AH129" s="62"/>
    </row>
    <row r="130" spans="1:34" s="59" customFormat="1" ht="16.5" customHeight="1" x14ac:dyDescent="0.25">
      <c r="A130" s="191"/>
      <c r="B130" s="193"/>
      <c r="C130" s="193"/>
      <c r="D130" s="193"/>
      <c r="E130" s="193"/>
      <c r="F130" s="191"/>
      <c r="G130" s="196"/>
      <c r="H130" s="196"/>
      <c r="I130" s="196"/>
      <c r="J130" s="202"/>
      <c r="K130" s="57" t="s">
        <v>152</v>
      </c>
      <c r="L130" s="71" t="s">
        <v>156</v>
      </c>
      <c r="M130" s="78" t="s">
        <v>864</v>
      </c>
      <c r="N130" s="78">
        <v>240</v>
      </c>
      <c r="O130" s="78">
        <v>3</v>
      </c>
      <c r="P130" s="78" t="s">
        <v>76</v>
      </c>
      <c r="Q130" s="78">
        <v>22</v>
      </c>
      <c r="R130" s="73">
        <v>7.5</v>
      </c>
      <c r="S130" s="198"/>
      <c r="T130" s="198"/>
      <c r="U130" s="198"/>
      <c r="V130" s="198"/>
      <c r="W130" s="198"/>
      <c r="X130" s="196"/>
      <c r="Y130" s="200"/>
      <c r="Z130" s="196"/>
      <c r="AA130" s="196"/>
      <c r="AB130" s="232"/>
    </row>
    <row r="131" spans="1:34" s="59" customFormat="1" ht="16.5" customHeight="1" x14ac:dyDescent="0.25">
      <c r="A131" s="190" t="s">
        <v>473</v>
      </c>
      <c r="B131" s="192" t="s">
        <v>168</v>
      </c>
      <c r="C131" s="194">
        <v>31719</v>
      </c>
      <c r="D131" s="192" t="s">
        <v>169</v>
      </c>
      <c r="E131" s="192" t="s">
        <v>167</v>
      </c>
      <c r="F131" s="190" t="s">
        <v>170</v>
      </c>
      <c r="G131" s="195">
        <v>12</v>
      </c>
      <c r="H131" s="195">
        <v>14</v>
      </c>
      <c r="I131" s="195">
        <v>11</v>
      </c>
      <c r="J131" s="201" t="s">
        <v>171</v>
      </c>
      <c r="K131" s="76" t="s">
        <v>151</v>
      </c>
      <c r="L131" s="68" t="s">
        <v>155</v>
      </c>
      <c r="M131" s="69" t="s">
        <v>43</v>
      </c>
      <c r="N131" s="69">
        <v>600</v>
      </c>
      <c r="O131" s="69">
        <v>3</v>
      </c>
      <c r="P131" s="69" t="s">
        <v>154</v>
      </c>
      <c r="Q131" s="69">
        <v>25</v>
      </c>
      <c r="R131" s="70" t="s">
        <v>154</v>
      </c>
      <c r="S131" s="197">
        <v>240</v>
      </c>
      <c r="T131" s="197">
        <v>3</v>
      </c>
      <c r="U131" s="197">
        <v>100</v>
      </c>
      <c r="V131" s="197">
        <v>15.2</v>
      </c>
      <c r="W131" s="197">
        <v>5</v>
      </c>
      <c r="X131" s="195">
        <v>1832</v>
      </c>
      <c r="Y131" s="199" t="s">
        <v>595</v>
      </c>
      <c r="Z131" s="195"/>
      <c r="AA131" s="195"/>
      <c r="AB131" s="231"/>
      <c r="AC131" s="65"/>
      <c r="AD131" s="65"/>
      <c r="AE131" s="62"/>
      <c r="AF131" s="62"/>
      <c r="AG131" s="62"/>
      <c r="AH131" s="62"/>
    </row>
    <row r="132" spans="1:34" s="59" customFormat="1" ht="16.5" customHeight="1" x14ac:dyDescent="0.25">
      <c r="A132" s="191"/>
      <c r="B132" s="193"/>
      <c r="C132" s="193"/>
      <c r="D132" s="193"/>
      <c r="E132" s="193"/>
      <c r="F132" s="191"/>
      <c r="G132" s="196"/>
      <c r="H132" s="196"/>
      <c r="I132" s="196"/>
      <c r="J132" s="202"/>
      <c r="K132" s="57" t="s">
        <v>152</v>
      </c>
      <c r="L132" s="71" t="s">
        <v>156</v>
      </c>
      <c r="M132" s="78" t="s">
        <v>864</v>
      </c>
      <c r="N132" s="78">
        <v>240</v>
      </c>
      <c r="O132" s="78">
        <v>3</v>
      </c>
      <c r="P132" s="78" t="s">
        <v>76</v>
      </c>
      <c r="Q132" s="78">
        <v>22</v>
      </c>
      <c r="R132" s="73">
        <v>7.5</v>
      </c>
      <c r="S132" s="198"/>
      <c r="T132" s="198"/>
      <c r="U132" s="198"/>
      <c r="V132" s="198"/>
      <c r="W132" s="198"/>
      <c r="X132" s="196"/>
      <c r="Y132" s="200"/>
      <c r="Z132" s="196"/>
      <c r="AA132" s="196"/>
      <c r="AB132" s="232"/>
    </row>
    <row r="133" spans="1:34" s="59" customFormat="1" ht="16.5" customHeight="1" x14ac:dyDescent="0.25">
      <c r="A133" s="190" t="s">
        <v>474</v>
      </c>
      <c r="B133" s="192" t="s">
        <v>168</v>
      </c>
      <c r="C133" s="194">
        <v>31719</v>
      </c>
      <c r="D133" s="192" t="s">
        <v>169</v>
      </c>
      <c r="E133" s="192" t="s">
        <v>167</v>
      </c>
      <c r="F133" s="190" t="s">
        <v>170</v>
      </c>
      <c r="G133" s="195">
        <v>12</v>
      </c>
      <c r="H133" s="195">
        <v>14</v>
      </c>
      <c r="I133" s="195">
        <v>11</v>
      </c>
      <c r="J133" s="201" t="s">
        <v>171</v>
      </c>
      <c r="K133" s="76" t="s">
        <v>151</v>
      </c>
      <c r="L133" s="68" t="s">
        <v>155</v>
      </c>
      <c r="M133" s="69" t="s">
        <v>43</v>
      </c>
      <c r="N133" s="69">
        <v>600</v>
      </c>
      <c r="O133" s="69">
        <v>3</v>
      </c>
      <c r="P133" s="69" t="s">
        <v>154</v>
      </c>
      <c r="Q133" s="69">
        <v>25</v>
      </c>
      <c r="R133" s="70" t="s">
        <v>154</v>
      </c>
      <c r="S133" s="197">
        <v>240</v>
      </c>
      <c r="T133" s="197">
        <v>3</v>
      </c>
      <c r="U133" s="197">
        <v>100</v>
      </c>
      <c r="V133" s="197">
        <v>22</v>
      </c>
      <c r="W133" s="197">
        <v>7.5</v>
      </c>
      <c r="X133" s="195">
        <v>1832</v>
      </c>
      <c r="Y133" s="199" t="s">
        <v>595</v>
      </c>
      <c r="Z133" s="195"/>
      <c r="AA133" s="195"/>
      <c r="AB133" s="231"/>
      <c r="AC133" s="65"/>
      <c r="AD133" s="65"/>
      <c r="AE133" s="62"/>
      <c r="AF133" s="62"/>
      <c r="AG133" s="62"/>
      <c r="AH133" s="62"/>
    </row>
    <row r="134" spans="1:34" s="59" customFormat="1" ht="16.5" customHeight="1" x14ac:dyDescent="0.25">
      <c r="A134" s="191"/>
      <c r="B134" s="193"/>
      <c r="C134" s="193"/>
      <c r="D134" s="193"/>
      <c r="E134" s="193"/>
      <c r="F134" s="191"/>
      <c r="G134" s="196"/>
      <c r="H134" s="196"/>
      <c r="I134" s="196"/>
      <c r="J134" s="202"/>
      <c r="K134" s="57" t="s">
        <v>152</v>
      </c>
      <c r="L134" s="71" t="s">
        <v>156</v>
      </c>
      <c r="M134" s="78" t="s">
        <v>864</v>
      </c>
      <c r="N134" s="78">
        <v>240</v>
      </c>
      <c r="O134" s="78">
        <v>3</v>
      </c>
      <c r="P134" s="78" t="s">
        <v>76</v>
      </c>
      <c r="Q134" s="78">
        <v>22</v>
      </c>
      <c r="R134" s="73">
        <v>7.5</v>
      </c>
      <c r="S134" s="198"/>
      <c r="T134" s="198"/>
      <c r="U134" s="198"/>
      <c r="V134" s="198"/>
      <c r="W134" s="198"/>
      <c r="X134" s="196"/>
      <c r="Y134" s="200"/>
      <c r="Z134" s="196"/>
      <c r="AA134" s="196"/>
      <c r="AB134" s="232"/>
    </row>
    <row r="135" spans="1:34" s="59" customFormat="1" ht="16.5" customHeight="1" x14ac:dyDescent="0.25">
      <c r="A135" s="190" t="s">
        <v>475</v>
      </c>
      <c r="B135" s="192" t="s">
        <v>168</v>
      </c>
      <c r="C135" s="194">
        <v>31719</v>
      </c>
      <c r="D135" s="192" t="s">
        <v>169</v>
      </c>
      <c r="E135" s="192" t="s">
        <v>167</v>
      </c>
      <c r="F135" s="190" t="s">
        <v>170</v>
      </c>
      <c r="G135" s="195">
        <v>12</v>
      </c>
      <c r="H135" s="195">
        <v>14</v>
      </c>
      <c r="I135" s="195">
        <v>11</v>
      </c>
      <c r="J135" s="201" t="s">
        <v>171</v>
      </c>
      <c r="K135" s="76" t="s">
        <v>151</v>
      </c>
      <c r="L135" s="68" t="s">
        <v>155</v>
      </c>
      <c r="M135" s="69" t="s">
        <v>44</v>
      </c>
      <c r="N135" s="69">
        <v>600</v>
      </c>
      <c r="O135" s="69">
        <v>3</v>
      </c>
      <c r="P135" s="69" t="s">
        <v>154</v>
      </c>
      <c r="Q135" s="69">
        <v>50</v>
      </c>
      <c r="R135" s="70" t="s">
        <v>154</v>
      </c>
      <c r="S135" s="197">
        <v>240</v>
      </c>
      <c r="T135" s="197">
        <v>3</v>
      </c>
      <c r="U135" s="197">
        <v>100</v>
      </c>
      <c r="V135" s="197">
        <v>28</v>
      </c>
      <c r="W135" s="197">
        <v>10</v>
      </c>
      <c r="X135" s="195">
        <v>1832</v>
      </c>
      <c r="Y135" s="199" t="s">
        <v>596</v>
      </c>
      <c r="Z135" s="195"/>
      <c r="AA135" s="195"/>
      <c r="AB135" s="231"/>
      <c r="AC135" s="65"/>
      <c r="AD135" s="65"/>
      <c r="AE135" s="62"/>
      <c r="AF135" s="62"/>
      <c r="AG135" s="62"/>
      <c r="AH135" s="62"/>
    </row>
    <row r="136" spans="1:34" s="59" customFormat="1" ht="16.5" customHeight="1" x14ac:dyDescent="0.25">
      <c r="A136" s="191"/>
      <c r="B136" s="193"/>
      <c r="C136" s="193"/>
      <c r="D136" s="193"/>
      <c r="E136" s="193"/>
      <c r="F136" s="191"/>
      <c r="G136" s="196"/>
      <c r="H136" s="196"/>
      <c r="I136" s="196"/>
      <c r="J136" s="202"/>
      <c r="K136" s="57" t="s">
        <v>152</v>
      </c>
      <c r="L136" s="71" t="s">
        <v>156</v>
      </c>
      <c r="M136" s="78" t="s">
        <v>865</v>
      </c>
      <c r="N136" s="78">
        <v>240</v>
      </c>
      <c r="O136" s="78">
        <v>3</v>
      </c>
      <c r="P136" s="78" t="s">
        <v>76</v>
      </c>
      <c r="Q136" s="78">
        <v>42</v>
      </c>
      <c r="R136" s="73">
        <v>15</v>
      </c>
      <c r="S136" s="198"/>
      <c r="T136" s="198"/>
      <c r="U136" s="198"/>
      <c r="V136" s="198"/>
      <c r="W136" s="198"/>
      <c r="X136" s="196"/>
      <c r="Y136" s="200"/>
      <c r="Z136" s="196"/>
      <c r="AA136" s="196"/>
      <c r="AB136" s="232"/>
    </row>
    <row r="137" spans="1:34" ht="16.5" customHeight="1" x14ac:dyDescent="0.25">
      <c r="A137" s="190" t="s">
        <v>476</v>
      </c>
      <c r="B137" s="192" t="s">
        <v>168</v>
      </c>
      <c r="C137" s="194">
        <v>31719</v>
      </c>
      <c r="D137" s="192" t="s">
        <v>169</v>
      </c>
      <c r="E137" s="192" t="s">
        <v>167</v>
      </c>
      <c r="F137" s="190" t="s">
        <v>170</v>
      </c>
      <c r="G137" s="195">
        <v>12</v>
      </c>
      <c r="H137" s="195">
        <v>14</v>
      </c>
      <c r="I137" s="195">
        <v>11</v>
      </c>
      <c r="J137" s="201" t="s">
        <v>171</v>
      </c>
      <c r="K137" s="76" t="s">
        <v>151</v>
      </c>
      <c r="L137" s="68" t="s">
        <v>155</v>
      </c>
      <c r="M137" s="69" t="s">
        <v>44</v>
      </c>
      <c r="N137" s="69">
        <v>600</v>
      </c>
      <c r="O137" s="69">
        <v>3</v>
      </c>
      <c r="P137" s="69" t="s">
        <v>154</v>
      </c>
      <c r="Q137" s="69">
        <v>50</v>
      </c>
      <c r="R137" s="70" t="s">
        <v>154</v>
      </c>
      <c r="S137" s="197">
        <v>240</v>
      </c>
      <c r="T137" s="197">
        <v>3</v>
      </c>
      <c r="U137" s="197">
        <v>100</v>
      </c>
      <c r="V137" s="197">
        <v>42</v>
      </c>
      <c r="W137" s="197">
        <v>15</v>
      </c>
      <c r="X137" s="195">
        <v>1832</v>
      </c>
      <c r="Y137" s="199" t="s">
        <v>596</v>
      </c>
      <c r="Z137" s="195"/>
      <c r="AA137" s="195"/>
      <c r="AB137" s="231"/>
      <c r="AC137" s="65"/>
      <c r="AD137" s="65"/>
      <c r="AE137" s="62"/>
      <c r="AF137" s="62"/>
      <c r="AG137" s="62"/>
      <c r="AH137" s="62"/>
    </row>
    <row r="138" spans="1:34" ht="16.5" customHeight="1" x14ac:dyDescent="0.25">
      <c r="A138" s="191"/>
      <c r="B138" s="193"/>
      <c r="C138" s="193"/>
      <c r="D138" s="193"/>
      <c r="E138" s="193"/>
      <c r="F138" s="191"/>
      <c r="G138" s="196"/>
      <c r="H138" s="196"/>
      <c r="I138" s="196"/>
      <c r="J138" s="202"/>
      <c r="K138" s="57" t="s">
        <v>152</v>
      </c>
      <c r="L138" s="71" t="s">
        <v>156</v>
      </c>
      <c r="M138" s="78" t="s">
        <v>865</v>
      </c>
      <c r="N138" s="78">
        <v>240</v>
      </c>
      <c r="O138" s="78">
        <v>3</v>
      </c>
      <c r="P138" s="78" t="s">
        <v>76</v>
      </c>
      <c r="Q138" s="78">
        <v>42</v>
      </c>
      <c r="R138" s="73">
        <v>15</v>
      </c>
      <c r="S138" s="198"/>
      <c r="T138" s="198"/>
      <c r="U138" s="198"/>
      <c r="V138" s="198"/>
      <c r="W138" s="198"/>
      <c r="X138" s="196"/>
      <c r="Y138" s="200"/>
      <c r="Z138" s="196"/>
      <c r="AA138" s="196"/>
      <c r="AB138" s="232"/>
    </row>
    <row r="139" spans="1:34" s="59" customFormat="1" ht="16.5" customHeight="1" x14ac:dyDescent="0.25">
      <c r="A139" s="190" t="s">
        <v>477</v>
      </c>
      <c r="B139" s="192" t="s">
        <v>168</v>
      </c>
      <c r="C139" s="194">
        <v>31719</v>
      </c>
      <c r="D139" s="192" t="s">
        <v>169</v>
      </c>
      <c r="E139" s="192" t="s">
        <v>167</v>
      </c>
      <c r="F139" s="190" t="s">
        <v>170</v>
      </c>
      <c r="G139" s="195">
        <v>18</v>
      </c>
      <c r="H139" s="195">
        <v>14</v>
      </c>
      <c r="I139" s="195">
        <v>11</v>
      </c>
      <c r="J139" s="201" t="s">
        <v>171</v>
      </c>
      <c r="K139" s="76" t="s">
        <v>151</v>
      </c>
      <c r="L139" s="68" t="s">
        <v>155</v>
      </c>
      <c r="M139" s="69" t="s">
        <v>45</v>
      </c>
      <c r="N139" s="69">
        <v>600</v>
      </c>
      <c r="O139" s="69">
        <v>3</v>
      </c>
      <c r="P139" s="69" t="s">
        <v>154</v>
      </c>
      <c r="Q139" s="69">
        <v>80</v>
      </c>
      <c r="R139" s="70" t="s">
        <v>154</v>
      </c>
      <c r="S139" s="197">
        <v>240</v>
      </c>
      <c r="T139" s="197">
        <v>3</v>
      </c>
      <c r="U139" s="197">
        <v>100</v>
      </c>
      <c r="V139" s="197">
        <v>54</v>
      </c>
      <c r="W139" s="197">
        <v>20</v>
      </c>
      <c r="X139" s="195">
        <v>2747</v>
      </c>
      <c r="Y139" s="199" t="s">
        <v>597</v>
      </c>
      <c r="Z139" s="195"/>
      <c r="AA139" s="195"/>
      <c r="AB139" s="231"/>
      <c r="AC139" s="65"/>
      <c r="AD139" s="65"/>
      <c r="AE139" s="62"/>
      <c r="AF139" s="62"/>
      <c r="AG139" s="62"/>
      <c r="AH139" s="62"/>
    </row>
    <row r="140" spans="1:34" s="59" customFormat="1" ht="16.5" customHeight="1" x14ac:dyDescent="0.25">
      <c r="A140" s="191"/>
      <c r="B140" s="193"/>
      <c r="C140" s="193"/>
      <c r="D140" s="193"/>
      <c r="E140" s="193"/>
      <c r="F140" s="191"/>
      <c r="G140" s="196"/>
      <c r="H140" s="196"/>
      <c r="I140" s="196"/>
      <c r="J140" s="202"/>
      <c r="K140" s="57" t="s">
        <v>152</v>
      </c>
      <c r="L140" s="71" t="s">
        <v>156</v>
      </c>
      <c r="M140" s="78" t="s">
        <v>866</v>
      </c>
      <c r="N140" s="78">
        <v>240</v>
      </c>
      <c r="O140" s="78">
        <v>3</v>
      </c>
      <c r="P140" s="78" t="s">
        <v>76</v>
      </c>
      <c r="Q140" s="78">
        <v>80</v>
      </c>
      <c r="R140" s="73">
        <v>30</v>
      </c>
      <c r="S140" s="198"/>
      <c r="T140" s="198"/>
      <c r="U140" s="198"/>
      <c r="V140" s="198"/>
      <c r="W140" s="198"/>
      <c r="X140" s="196"/>
      <c r="Y140" s="200"/>
      <c r="Z140" s="196"/>
      <c r="AA140" s="196"/>
      <c r="AB140" s="232"/>
    </row>
    <row r="141" spans="1:34" s="59" customFormat="1" ht="16.5" customHeight="1" x14ac:dyDescent="0.25">
      <c r="A141" s="190" t="s">
        <v>478</v>
      </c>
      <c r="B141" s="192" t="s">
        <v>168</v>
      </c>
      <c r="C141" s="194">
        <v>31719</v>
      </c>
      <c r="D141" s="192" t="s">
        <v>169</v>
      </c>
      <c r="E141" s="192" t="s">
        <v>167</v>
      </c>
      <c r="F141" s="190" t="s">
        <v>170</v>
      </c>
      <c r="G141" s="195">
        <v>18</v>
      </c>
      <c r="H141" s="195">
        <v>14</v>
      </c>
      <c r="I141" s="195">
        <v>11</v>
      </c>
      <c r="J141" s="201" t="s">
        <v>171</v>
      </c>
      <c r="K141" s="76" t="s">
        <v>151</v>
      </c>
      <c r="L141" s="68" t="s">
        <v>155</v>
      </c>
      <c r="M141" s="69" t="s">
        <v>45</v>
      </c>
      <c r="N141" s="69">
        <v>600</v>
      </c>
      <c r="O141" s="69">
        <v>3</v>
      </c>
      <c r="P141" s="69" t="s">
        <v>154</v>
      </c>
      <c r="Q141" s="69">
        <v>80</v>
      </c>
      <c r="R141" s="70" t="s">
        <v>154</v>
      </c>
      <c r="S141" s="197">
        <v>240</v>
      </c>
      <c r="T141" s="197">
        <v>3</v>
      </c>
      <c r="U141" s="197">
        <v>100</v>
      </c>
      <c r="V141" s="197">
        <v>68</v>
      </c>
      <c r="W141" s="197">
        <v>25</v>
      </c>
      <c r="X141" s="195">
        <v>2747</v>
      </c>
      <c r="Y141" s="199" t="s">
        <v>597</v>
      </c>
      <c r="Z141" s="195"/>
      <c r="AA141" s="195"/>
      <c r="AB141" s="231"/>
      <c r="AC141" s="65"/>
      <c r="AD141" s="65"/>
      <c r="AE141" s="62"/>
      <c r="AF141" s="62"/>
      <c r="AG141" s="62"/>
      <c r="AH141" s="62"/>
    </row>
    <row r="142" spans="1:34" ht="16.5" customHeight="1" x14ac:dyDescent="0.25">
      <c r="A142" s="191"/>
      <c r="B142" s="193"/>
      <c r="C142" s="193"/>
      <c r="D142" s="193"/>
      <c r="E142" s="193"/>
      <c r="F142" s="191"/>
      <c r="G142" s="196"/>
      <c r="H142" s="196"/>
      <c r="I142" s="196"/>
      <c r="J142" s="202"/>
      <c r="K142" s="57" t="s">
        <v>152</v>
      </c>
      <c r="L142" s="71" t="s">
        <v>156</v>
      </c>
      <c r="M142" s="78" t="s">
        <v>866</v>
      </c>
      <c r="N142" s="78">
        <v>240</v>
      </c>
      <c r="O142" s="78">
        <v>3</v>
      </c>
      <c r="P142" s="78" t="s">
        <v>76</v>
      </c>
      <c r="Q142" s="78">
        <v>80</v>
      </c>
      <c r="R142" s="73">
        <v>30</v>
      </c>
      <c r="S142" s="198"/>
      <c r="T142" s="198"/>
      <c r="U142" s="198"/>
      <c r="V142" s="198"/>
      <c r="W142" s="198"/>
      <c r="X142" s="196"/>
      <c r="Y142" s="200"/>
      <c r="Z142" s="196"/>
      <c r="AA142" s="196"/>
      <c r="AB142" s="232"/>
    </row>
    <row r="143" spans="1:34" s="59" customFormat="1" ht="16.5" customHeight="1" x14ac:dyDescent="0.25">
      <c r="A143" s="190" t="s">
        <v>479</v>
      </c>
      <c r="B143" s="192" t="s">
        <v>168</v>
      </c>
      <c r="C143" s="194">
        <v>31719</v>
      </c>
      <c r="D143" s="192" t="s">
        <v>169</v>
      </c>
      <c r="E143" s="192" t="s">
        <v>167</v>
      </c>
      <c r="F143" s="190" t="s">
        <v>170</v>
      </c>
      <c r="G143" s="195">
        <v>18</v>
      </c>
      <c r="H143" s="195">
        <v>14</v>
      </c>
      <c r="I143" s="195">
        <v>11</v>
      </c>
      <c r="J143" s="201" t="s">
        <v>171</v>
      </c>
      <c r="K143" s="76" t="s">
        <v>151</v>
      </c>
      <c r="L143" s="68" t="s">
        <v>155</v>
      </c>
      <c r="M143" s="69" t="s">
        <v>46</v>
      </c>
      <c r="N143" s="69">
        <v>600</v>
      </c>
      <c r="O143" s="69">
        <v>3</v>
      </c>
      <c r="P143" s="69" t="s">
        <v>154</v>
      </c>
      <c r="Q143" s="69">
        <v>115</v>
      </c>
      <c r="R143" s="70" t="s">
        <v>154</v>
      </c>
      <c r="S143" s="197">
        <v>240</v>
      </c>
      <c r="T143" s="197">
        <v>3</v>
      </c>
      <c r="U143" s="197">
        <v>100</v>
      </c>
      <c r="V143" s="197">
        <v>80</v>
      </c>
      <c r="W143" s="197">
        <v>30</v>
      </c>
      <c r="X143" s="195">
        <v>2747</v>
      </c>
      <c r="Y143" s="199" t="s">
        <v>597</v>
      </c>
      <c r="Z143" s="195"/>
      <c r="AA143" s="195"/>
      <c r="AB143" s="231"/>
      <c r="AC143" s="65"/>
      <c r="AD143" s="65"/>
      <c r="AE143" s="62"/>
      <c r="AF143" s="62"/>
      <c r="AG143" s="62"/>
      <c r="AH143" s="62"/>
    </row>
    <row r="144" spans="1:34" s="59" customFormat="1" ht="16.5" customHeight="1" x14ac:dyDescent="0.25">
      <c r="A144" s="191"/>
      <c r="B144" s="193"/>
      <c r="C144" s="193"/>
      <c r="D144" s="193"/>
      <c r="E144" s="193"/>
      <c r="F144" s="191"/>
      <c r="G144" s="196"/>
      <c r="H144" s="196"/>
      <c r="I144" s="196"/>
      <c r="J144" s="202"/>
      <c r="K144" s="57" t="s">
        <v>152</v>
      </c>
      <c r="L144" s="71" t="s">
        <v>156</v>
      </c>
      <c r="M144" s="78" t="s">
        <v>866</v>
      </c>
      <c r="N144" s="78">
        <v>240</v>
      </c>
      <c r="O144" s="78">
        <v>3</v>
      </c>
      <c r="P144" s="78" t="s">
        <v>76</v>
      </c>
      <c r="Q144" s="78">
        <v>80</v>
      </c>
      <c r="R144" s="73">
        <v>30</v>
      </c>
      <c r="S144" s="198"/>
      <c r="T144" s="198"/>
      <c r="U144" s="198"/>
      <c r="V144" s="198"/>
      <c r="W144" s="198"/>
      <c r="X144" s="196"/>
      <c r="Y144" s="200"/>
      <c r="Z144" s="196"/>
      <c r="AA144" s="196"/>
      <c r="AB144" s="232"/>
    </row>
    <row r="145" spans="1:34" s="59" customFormat="1" ht="16.5" customHeight="1" x14ac:dyDescent="0.25">
      <c r="A145" s="190" t="s">
        <v>480</v>
      </c>
      <c r="B145" s="192" t="s">
        <v>168</v>
      </c>
      <c r="C145" s="194">
        <v>31719</v>
      </c>
      <c r="D145" s="192" t="s">
        <v>169</v>
      </c>
      <c r="E145" s="192" t="s">
        <v>167</v>
      </c>
      <c r="F145" s="190" t="s">
        <v>170</v>
      </c>
      <c r="G145" s="195">
        <v>12</v>
      </c>
      <c r="H145" s="195">
        <v>14</v>
      </c>
      <c r="I145" s="195">
        <v>11</v>
      </c>
      <c r="J145" s="201" t="s">
        <v>171</v>
      </c>
      <c r="K145" s="76" t="s">
        <v>151</v>
      </c>
      <c r="L145" s="68" t="s">
        <v>155</v>
      </c>
      <c r="M145" s="69" t="s">
        <v>39</v>
      </c>
      <c r="N145" s="69">
        <v>600</v>
      </c>
      <c r="O145" s="69">
        <v>3</v>
      </c>
      <c r="P145" s="69" t="s">
        <v>154</v>
      </c>
      <c r="Q145" s="69">
        <v>2</v>
      </c>
      <c r="R145" s="70" t="s">
        <v>154</v>
      </c>
      <c r="S145" s="197">
        <v>480</v>
      </c>
      <c r="T145" s="197">
        <v>3</v>
      </c>
      <c r="U145" s="197">
        <v>100</v>
      </c>
      <c r="V145" s="197">
        <v>1.1000000000000001</v>
      </c>
      <c r="W145" s="197">
        <v>0.5</v>
      </c>
      <c r="X145" s="195">
        <v>1832</v>
      </c>
      <c r="Y145" s="199" t="s">
        <v>595</v>
      </c>
      <c r="Z145" s="195"/>
      <c r="AA145" s="195"/>
      <c r="AB145" s="231"/>
      <c r="AC145" s="65"/>
      <c r="AD145" s="65"/>
      <c r="AE145" s="62"/>
      <c r="AF145" s="62"/>
      <c r="AG145" s="62"/>
      <c r="AH145" s="62"/>
    </row>
    <row r="146" spans="1:34" ht="16.5" customHeight="1" x14ac:dyDescent="0.25">
      <c r="A146" s="191"/>
      <c r="B146" s="193"/>
      <c r="C146" s="193"/>
      <c r="D146" s="193"/>
      <c r="E146" s="193"/>
      <c r="F146" s="191"/>
      <c r="G146" s="196"/>
      <c r="H146" s="196"/>
      <c r="I146" s="196"/>
      <c r="J146" s="202"/>
      <c r="K146" s="57" t="s">
        <v>152</v>
      </c>
      <c r="L146" s="71" t="s">
        <v>156</v>
      </c>
      <c r="M146" s="78" t="s">
        <v>864</v>
      </c>
      <c r="N146" s="78">
        <v>480</v>
      </c>
      <c r="O146" s="78">
        <v>3</v>
      </c>
      <c r="P146" s="78" t="s">
        <v>76</v>
      </c>
      <c r="Q146" s="78">
        <v>14</v>
      </c>
      <c r="R146" s="73">
        <v>10</v>
      </c>
      <c r="S146" s="198"/>
      <c r="T146" s="198"/>
      <c r="U146" s="198"/>
      <c r="V146" s="198"/>
      <c r="W146" s="198"/>
      <c r="X146" s="196"/>
      <c r="Y146" s="200"/>
      <c r="Z146" s="196"/>
      <c r="AA146" s="196"/>
      <c r="AB146" s="232"/>
    </row>
    <row r="147" spans="1:34" s="59" customFormat="1" ht="16.5" customHeight="1" x14ac:dyDescent="0.25">
      <c r="A147" s="190" t="s">
        <v>481</v>
      </c>
      <c r="B147" s="192" t="s">
        <v>168</v>
      </c>
      <c r="C147" s="194">
        <v>31719</v>
      </c>
      <c r="D147" s="192" t="s">
        <v>169</v>
      </c>
      <c r="E147" s="192" t="s">
        <v>167</v>
      </c>
      <c r="F147" s="190" t="s">
        <v>170</v>
      </c>
      <c r="G147" s="195">
        <v>12</v>
      </c>
      <c r="H147" s="195">
        <v>14</v>
      </c>
      <c r="I147" s="195">
        <v>11</v>
      </c>
      <c r="J147" s="201" t="s">
        <v>171</v>
      </c>
      <c r="K147" s="76" t="s">
        <v>151</v>
      </c>
      <c r="L147" s="68" t="s">
        <v>155</v>
      </c>
      <c r="M147" s="69" t="s">
        <v>39</v>
      </c>
      <c r="N147" s="69">
        <v>600</v>
      </c>
      <c r="O147" s="69">
        <v>3</v>
      </c>
      <c r="P147" s="69" t="s">
        <v>154</v>
      </c>
      <c r="Q147" s="69">
        <v>2</v>
      </c>
      <c r="R147" s="70" t="s">
        <v>154</v>
      </c>
      <c r="S147" s="197">
        <v>480</v>
      </c>
      <c r="T147" s="197">
        <v>3</v>
      </c>
      <c r="U147" s="197">
        <v>100</v>
      </c>
      <c r="V147" s="197">
        <v>1.6</v>
      </c>
      <c r="W147" s="197">
        <v>0.75</v>
      </c>
      <c r="X147" s="195">
        <v>1832</v>
      </c>
      <c r="Y147" s="199" t="s">
        <v>595</v>
      </c>
      <c r="Z147" s="195"/>
      <c r="AA147" s="195"/>
      <c r="AB147" s="231"/>
      <c r="AC147" s="65"/>
      <c r="AD147" s="65"/>
      <c r="AE147" s="62"/>
      <c r="AF147" s="62"/>
      <c r="AG147" s="62"/>
      <c r="AH147" s="62"/>
    </row>
    <row r="148" spans="1:34" s="59" customFormat="1" ht="16.5" customHeight="1" x14ac:dyDescent="0.25">
      <c r="A148" s="191"/>
      <c r="B148" s="193"/>
      <c r="C148" s="193"/>
      <c r="D148" s="193"/>
      <c r="E148" s="193"/>
      <c r="F148" s="191"/>
      <c r="G148" s="196"/>
      <c r="H148" s="196"/>
      <c r="I148" s="196"/>
      <c r="J148" s="202"/>
      <c r="K148" s="57" t="s">
        <v>152</v>
      </c>
      <c r="L148" s="71" t="s">
        <v>156</v>
      </c>
      <c r="M148" s="78" t="s">
        <v>864</v>
      </c>
      <c r="N148" s="78">
        <v>480</v>
      </c>
      <c r="O148" s="78">
        <v>3</v>
      </c>
      <c r="P148" s="78" t="s">
        <v>76</v>
      </c>
      <c r="Q148" s="78">
        <v>14</v>
      </c>
      <c r="R148" s="73">
        <v>10</v>
      </c>
      <c r="S148" s="198"/>
      <c r="T148" s="198"/>
      <c r="U148" s="198"/>
      <c r="V148" s="198"/>
      <c r="W148" s="198"/>
      <c r="X148" s="196"/>
      <c r="Y148" s="200"/>
      <c r="Z148" s="196"/>
      <c r="AA148" s="196"/>
      <c r="AB148" s="232"/>
    </row>
    <row r="149" spans="1:34" s="59" customFormat="1" ht="16.5" customHeight="1" x14ac:dyDescent="0.25">
      <c r="A149" s="190" t="s">
        <v>482</v>
      </c>
      <c r="B149" s="192" t="s">
        <v>168</v>
      </c>
      <c r="C149" s="194">
        <v>31719</v>
      </c>
      <c r="D149" s="192" t="s">
        <v>169</v>
      </c>
      <c r="E149" s="192" t="s">
        <v>167</v>
      </c>
      <c r="F149" s="190" t="s">
        <v>170</v>
      </c>
      <c r="G149" s="195">
        <v>12</v>
      </c>
      <c r="H149" s="195">
        <v>14</v>
      </c>
      <c r="I149" s="195">
        <v>11</v>
      </c>
      <c r="J149" s="201" t="s">
        <v>171</v>
      </c>
      <c r="K149" s="76" t="s">
        <v>151</v>
      </c>
      <c r="L149" s="68" t="s">
        <v>155</v>
      </c>
      <c r="M149" s="69" t="s">
        <v>40</v>
      </c>
      <c r="N149" s="69">
        <v>600</v>
      </c>
      <c r="O149" s="69">
        <v>3</v>
      </c>
      <c r="P149" s="69" t="s">
        <v>154</v>
      </c>
      <c r="Q149" s="69">
        <v>3.5</v>
      </c>
      <c r="R149" s="70" t="s">
        <v>154</v>
      </c>
      <c r="S149" s="197">
        <v>480</v>
      </c>
      <c r="T149" s="197">
        <v>3</v>
      </c>
      <c r="U149" s="197">
        <v>100</v>
      </c>
      <c r="V149" s="197">
        <v>2.1</v>
      </c>
      <c r="W149" s="197">
        <v>1</v>
      </c>
      <c r="X149" s="195">
        <v>1832</v>
      </c>
      <c r="Y149" s="199" t="s">
        <v>595</v>
      </c>
      <c r="Z149" s="195"/>
      <c r="AA149" s="195"/>
      <c r="AB149" s="231"/>
      <c r="AC149" s="65"/>
      <c r="AD149" s="65"/>
      <c r="AE149" s="62"/>
      <c r="AF149" s="62"/>
      <c r="AG149" s="62"/>
      <c r="AH149" s="62"/>
    </row>
    <row r="150" spans="1:34" ht="16.5" customHeight="1" x14ac:dyDescent="0.25">
      <c r="A150" s="191"/>
      <c r="B150" s="193"/>
      <c r="C150" s="193"/>
      <c r="D150" s="193"/>
      <c r="E150" s="193"/>
      <c r="F150" s="191"/>
      <c r="G150" s="196"/>
      <c r="H150" s="196"/>
      <c r="I150" s="196"/>
      <c r="J150" s="202"/>
      <c r="K150" s="57" t="s">
        <v>152</v>
      </c>
      <c r="L150" s="71" t="s">
        <v>156</v>
      </c>
      <c r="M150" s="78" t="s">
        <v>864</v>
      </c>
      <c r="N150" s="78">
        <v>480</v>
      </c>
      <c r="O150" s="78">
        <v>3</v>
      </c>
      <c r="P150" s="78" t="s">
        <v>76</v>
      </c>
      <c r="Q150" s="78">
        <v>14</v>
      </c>
      <c r="R150" s="73">
        <v>10</v>
      </c>
      <c r="S150" s="198"/>
      <c r="T150" s="198"/>
      <c r="U150" s="198"/>
      <c r="V150" s="198"/>
      <c r="W150" s="198"/>
      <c r="X150" s="196"/>
      <c r="Y150" s="200"/>
      <c r="Z150" s="196"/>
      <c r="AA150" s="196"/>
      <c r="AB150" s="232"/>
    </row>
    <row r="151" spans="1:34" s="59" customFormat="1" ht="16.5" customHeight="1" x14ac:dyDescent="0.25">
      <c r="A151" s="190" t="s">
        <v>483</v>
      </c>
      <c r="B151" s="192" t="s">
        <v>168</v>
      </c>
      <c r="C151" s="194">
        <v>31719</v>
      </c>
      <c r="D151" s="192" t="s">
        <v>169</v>
      </c>
      <c r="E151" s="192" t="s">
        <v>167</v>
      </c>
      <c r="F151" s="190" t="s">
        <v>170</v>
      </c>
      <c r="G151" s="195">
        <v>12</v>
      </c>
      <c r="H151" s="195">
        <v>14</v>
      </c>
      <c r="I151" s="195">
        <v>11</v>
      </c>
      <c r="J151" s="201" t="s">
        <v>171</v>
      </c>
      <c r="K151" s="76" t="s">
        <v>151</v>
      </c>
      <c r="L151" s="68" t="s">
        <v>155</v>
      </c>
      <c r="M151" s="69" t="s">
        <v>40</v>
      </c>
      <c r="N151" s="69">
        <v>600</v>
      </c>
      <c r="O151" s="69">
        <v>3</v>
      </c>
      <c r="P151" s="69" t="s">
        <v>154</v>
      </c>
      <c r="Q151" s="69">
        <v>3.5</v>
      </c>
      <c r="R151" s="70" t="s">
        <v>154</v>
      </c>
      <c r="S151" s="197">
        <v>480</v>
      </c>
      <c r="T151" s="197">
        <v>3</v>
      </c>
      <c r="U151" s="197">
        <v>100</v>
      </c>
      <c r="V151" s="197">
        <v>3</v>
      </c>
      <c r="W151" s="197">
        <v>1.5</v>
      </c>
      <c r="X151" s="195">
        <v>1832</v>
      </c>
      <c r="Y151" s="199" t="s">
        <v>595</v>
      </c>
      <c r="Z151" s="195"/>
      <c r="AA151" s="195"/>
      <c r="AB151" s="231"/>
      <c r="AC151" s="65"/>
      <c r="AD151" s="65"/>
      <c r="AE151" s="62"/>
      <c r="AF151" s="62"/>
      <c r="AG151" s="62"/>
      <c r="AH151" s="62"/>
    </row>
    <row r="152" spans="1:34" s="59" customFormat="1" ht="16.5" customHeight="1" x14ac:dyDescent="0.25">
      <c r="A152" s="191"/>
      <c r="B152" s="193"/>
      <c r="C152" s="193"/>
      <c r="D152" s="193"/>
      <c r="E152" s="193"/>
      <c r="F152" s="191"/>
      <c r="G152" s="196"/>
      <c r="H152" s="196"/>
      <c r="I152" s="196"/>
      <c r="J152" s="202"/>
      <c r="K152" s="57" t="s">
        <v>152</v>
      </c>
      <c r="L152" s="71" t="s">
        <v>156</v>
      </c>
      <c r="M152" s="78" t="s">
        <v>864</v>
      </c>
      <c r="N152" s="78">
        <v>480</v>
      </c>
      <c r="O152" s="78">
        <v>3</v>
      </c>
      <c r="P152" s="78" t="s">
        <v>76</v>
      </c>
      <c r="Q152" s="78">
        <v>14</v>
      </c>
      <c r="R152" s="73">
        <v>10</v>
      </c>
      <c r="S152" s="198"/>
      <c r="T152" s="198"/>
      <c r="U152" s="198"/>
      <c r="V152" s="198"/>
      <c r="W152" s="198"/>
      <c r="X152" s="196"/>
      <c r="Y152" s="200"/>
      <c r="Z152" s="196"/>
      <c r="AA152" s="196"/>
      <c r="AB152" s="232"/>
    </row>
    <row r="153" spans="1:34" s="59" customFormat="1" ht="16.5" customHeight="1" x14ac:dyDescent="0.25">
      <c r="A153" s="190" t="s">
        <v>484</v>
      </c>
      <c r="B153" s="192" t="s">
        <v>168</v>
      </c>
      <c r="C153" s="194">
        <v>31719</v>
      </c>
      <c r="D153" s="192" t="s">
        <v>169</v>
      </c>
      <c r="E153" s="192" t="s">
        <v>167</v>
      </c>
      <c r="F153" s="190" t="s">
        <v>170</v>
      </c>
      <c r="G153" s="195">
        <v>12</v>
      </c>
      <c r="H153" s="195">
        <v>14</v>
      </c>
      <c r="I153" s="195">
        <v>11</v>
      </c>
      <c r="J153" s="201" t="s">
        <v>171</v>
      </c>
      <c r="K153" s="76" t="s">
        <v>151</v>
      </c>
      <c r="L153" s="68" t="s">
        <v>155</v>
      </c>
      <c r="M153" s="69" t="s">
        <v>41</v>
      </c>
      <c r="N153" s="69">
        <v>600</v>
      </c>
      <c r="O153" s="69">
        <v>3</v>
      </c>
      <c r="P153" s="69" t="s">
        <v>154</v>
      </c>
      <c r="Q153" s="69">
        <v>7</v>
      </c>
      <c r="R153" s="70" t="s">
        <v>154</v>
      </c>
      <c r="S153" s="197">
        <v>480</v>
      </c>
      <c r="T153" s="197">
        <v>3</v>
      </c>
      <c r="U153" s="197">
        <v>100</v>
      </c>
      <c r="V153" s="197">
        <v>3.4</v>
      </c>
      <c r="W153" s="197">
        <v>2</v>
      </c>
      <c r="X153" s="195">
        <v>1832</v>
      </c>
      <c r="Y153" s="199" t="s">
        <v>595</v>
      </c>
      <c r="Z153" s="195"/>
      <c r="AA153" s="195"/>
      <c r="AB153" s="231"/>
      <c r="AC153" s="65"/>
      <c r="AD153" s="65"/>
      <c r="AE153" s="62"/>
      <c r="AF153" s="62"/>
      <c r="AG153" s="62"/>
      <c r="AH153" s="62"/>
    </row>
    <row r="154" spans="1:34" ht="16.5" customHeight="1" x14ac:dyDescent="0.25">
      <c r="A154" s="191"/>
      <c r="B154" s="193"/>
      <c r="C154" s="193"/>
      <c r="D154" s="193"/>
      <c r="E154" s="193"/>
      <c r="F154" s="191"/>
      <c r="G154" s="196"/>
      <c r="H154" s="196"/>
      <c r="I154" s="196"/>
      <c r="J154" s="202"/>
      <c r="K154" s="57" t="s">
        <v>152</v>
      </c>
      <c r="L154" s="71" t="s">
        <v>156</v>
      </c>
      <c r="M154" s="78" t="s">
        <v>864</v>
      </c>
      <c r="N154" s="78">
        <v>480</v>
      </c>
      <c r="O154" s="78">
        <v>3</v>
      </c>
      <c r="P154" s="78" t="s">
        <v>76</v>
      </c>
      <c r="Q154" s="78">
        <v>14</v>
      </c>
      <c r="R154" s="73">
        <v>10</v>
      </c>
      <c r="S154" s="198"/>
      <c r="T154" s="198"/>
      <c r="U154" s="198"/>
      <c r="V154" s="198"/>
      <c r="W154" s="198"/>
      <c r="X154" s="196"/>
      <c r="Y154" s="200"/>
      <c r="Z154" s="196"/>
      <c r="AA154" s="196"/>
      <c r="AB154" s="232"/>
    </row>
    <row r="155" spans="1:34" s="59" customFormat="1" ht="16.5" customHeight="1" x14ac:dyDescent="0.25">
      <c r="A155" s="190" t="s">
        <v>485</v>
      </c>
      <c r="B155" s="192" t="s">
        <v>168</v>
      </c>
      <c r="C155" s="194">
        <v>31719</v>
      </c>
      <c r="D155" s="192" t="s">
        <v>169</v>
      </c>
      <c r="E155" s="192" t="s">
        <v>167</v>
      </c>
      <c r="F155" s="190" t="s">
        <v>170</v>
      </c>
      <c r="G155" s="195">
        <v>12</v>
      </c>
      <c r="H155" s="195">
        <v>14</v>
      </c>
      <c r="I155" s="195">
        <v>11</v>
      </c>
      <c r="J155" s="201" t="s">
        <v>171</v>
      </c>
      <c r="K155" s="76" t="s">
        <v>151</v>
      </c>
      <c r="L155" s="68" t="s">
        <v>155</v>
      </c>
      <c r="M155" s="69" t="s">
        <v>41</v>
      </c>
      <c r="N155" s="69">
        <v>600</v>
      </c>
      <c r="O155" s="69">
        <v>3</v>
      </c>
      <c r="P155" s="69" t="s">
        <v>154</v>
      </c>
      <c r="Q155" s="69">
        <v>7</v>
      </c>
      <c r="R155" s="70" t="s">
        <v>154</v>
      </c>
      <c r="S155" s="197">
        <v>480</v>
      </c>
      <c r="T155" s="197">
        <v>3</v>
      </c>
      <c r="U155" s="197">
        <v>100</v>
      </c>
      <c r="V155" s="197">
        <v>4.8</v>
      </c>
      <c r="W155" s="197">
        <v>3</v>
      </c>
      <c r="X155" s="195">
        <v>1832</v>
      </c>
      <c r="Y155" s="199" t="s">
        <v>595</v>
      </c>
      <c r="Z155" s="195"/>
      <c r="AA155" s="195"/>
      <c r="AB155" s="231"/>
      <c r="AC155" s="65"/>
      <c r="AD155" s="65"/>
      <c r="AE155" s="62"/>
      <c r="AF155" s="62"/>
      <c r="AG155" s="62"/>
      <c r="AH155" s="62"/>
    </row>
    <row r="156" spans="1:34" s="59" customFormat="1" ht="16.5" customHeight="1" x14ac:dyDescent="0.25">
      <c r="A156" s="191"/>
      <c r="B156" s="193"/>
      <c r="C156" s="193"/>
      <c r="D156" s="193"/>
      <c r="E156" s="193"/>
      <c r="F156" s="191"/>
      <c r="G156" s="196"/>
      <c r="H156" s="196"/>
      <c r="I156" s="196"/>
      <c r="J156" s="202"/>
      <c r="K156" s="57" t="s">
        <v>152</v>
      </c>
      <c r="L156" s="71" t="s">
        <v>156</v>
      </c>
      <c r="M156" s="78" t="s">
        <v>864</v>
      </c>
      <c r="N156" s="78">
        <v>480</v>
      </c>
      <c r="O156" s="78">
        <v>3</v>
      </c>
      <c r="P156" s="78" t="s">
        <v>76</v>
      </c>
      <c r="Q156" s="78">
        <v>14</v>
      </c>
      <c r="R156" s="73">
        <v>10</v>
      </c>
      <c r="S156" s="198"/>
      <c r="T156" s="198"/>
      <c r="U156" s="198"/>
      <c r="V156" s="198"/>
      <c r="W156" s="198"/>
      <c r="X156" s="196"/>
      <c r="Y156" s="200"/>
      <c r="Z156" s="196"/>
      <c r="AA156" s="196"/>
      <c r="AB156" s="232"/>
    </row>
    <row r="157" spans="1:34" s="59" customFormat="1" ht="16.5" customHeight="1" x14ac:dyDescent="0.25">
      <c r="A157" s="190" t="s">
        <v>486</v>
      </c>
      <c r="B157" s="192" t="s">
        <v>168</v>
      </c>
      <c r="C157" s="194">
        <v>31719</v>
      </c>
      <c r="D157" s="192" t="s">
        <v>169</v>
      </c>
      <c r="E157" s="192" t="s">
        <v>167</v>
      </c>
      <c r="F157" s="190" t="s">
        <v>170</v>
      </c>
      <c r="G157" s="195">
        <v>12</v>
      </c>
      <c r="H157" s="195">
        <v>14</v>
      </c>
      <c r="I157" s="195">
        <v>11</v>
      </c>
      <c r="J157" s="201" t="s">
        <v>171</v>
      </c>
      <c r="K157" s="76" t="s">
        <v>151</v>
      </c>
      <c r="L157" s="68" t="s">
        <v>155</v>
      </c>
      <c r="M157" s="69" t="s">
        <v>153</v>
      </c>
      <c r="N157" s="69">
        <v>600</v>
      </c>
      <c r="O157" s="69">
        <v>3</v>
      </c>
      <c r="P157" s="69" t="s">
        <v>154</v>
      </c>
      <c r="Q157" s="69">
        <v>12.5</v>
      </c>
      <c r="R157" s="70" t="s">
        <v>154</v>
      </c>
      <c r="S157" s="197">
        <v>480</v>
      </c>
      <c r="T157" s="197">
        <v>3</v>
      </c>
      <c r="U157" s="197">
        <v>100</v>
      </c>
      <c r="V157" s="197">
        <v>7.6</v>
      </c>
      <c r="W157" s="197">
        <v>5</v>
      </c>
      <c r="X157" s="195">
        <v>1832</v>
      </c>
      <c r="Y157" s="199" t="s">
        <v>595</v>
      </c>
      <c r="Z157" s="195"/>
      <c r="AA157" s="195"/>
      <c r="AB157" s="231"/>
      <c r="AC157" s="65"/>
      <c r="AD157" s="65"/>
      <c r="AE157" s="62"/>
      <c r="AF157" s="62"/>
      <c r="AG157" s="62"/>
      <c r="AH157" s="62"/>
    </row>
    <row r="158" spans="1:34" ht="16.5" customHeight="1" x14ac:dyDescent="0.25">
      <c r="A158" s="191"/>
      <c r="B158" s="193"/>
      <c r="C158" s="193"/>
      <c r="D158" s="193"/>
      <c r="E158" s="193"/>
      <c r="F158" s="191"/>
      <c r="G158" s="196"/>
      <c r="H158" s="196"/>
      <c r="I158" s="196"/>
      <c r="J158" s="202"/>
      <c r="K158" s="57" t="s">
        <v>152</v>
      </c>
      <c r="L158" s="71" t="s">
        <v>156</v>
      </c>
      <c r="M158" s="78" t="s">
        <v>864</v>
      </c>
      <c r="N158" s="78">
        <v>480</v>
      </c>
      <c r="O158" s="78">
        <v>3</v>
      </c>
      <c r="P158" s="78" t="s">
        <v>76</v>
      </c>
      <c r="Q158" s="78">
        <v>14</v>
      </c>
      <c r="R158" s="73">
        <v>10</v>
      </c>
      <c r="S158" s="198"/>
      <c r="T158" s="198"/>
      <c r="U158" s="198"/>
      <c r="V158" s="198"/>
      <c r="W158" s="198"/>
      <c r="X158" s="196"/>
      <c r="Y158" s="200"/>
      <c r="Z158" s="196"/>
      <c r="AA158" s="196"/>
      <c r="AB158" s="232"/>
    </row>
    <row r="159" spans="1:34" s="59" customFormat="1" ht="16.5" customHeight="1" x14ac:dyDescent="0.25">
      <c r="A159" s="190" t="s">
        <v>487</v>
      </c>
      <c r="B159" s="192" t="s">
        <v>168</v>
      </c>
      <c r="C159" s="194">
        <v>31719</v>
      </c>
      <c r="D159" s="192" t="s">
        <v>169</v>
      </c>
      <c r="E159" s="192" t="s">
        <v>167</v>
      </c>
      <c r="F159" s="190" t="s">
        <v>170</v>
      </c>
      <c r="G159" s="195">
        <v>12</v>
      </c>
      <c r="H159" s="195">
        <v>14</v>
      </c>
      <c r="I159" s="195">
        <v>11</v>
      </c>
      <c r="J159" s="201" t="s">
        <v>171</v>
      </c>
      <c r="K159" s="76" t="s">
        <v>151</v>
      </c>
      <c r="L159" s="68" t="s">
        <v>155</v>
      </c>
      <c r="M159" s="69" t="s">
        <v>153</v>
      </c>
      <c r="N159" s="69">
        <v>600</v>
      </c>
      <c r="O159" s="69">
        <v>3</v>
      </c>
      <c r="P159" s="69" t="s">
        <v>154</v>
      </c>
      <c r="Q159" s="69">
        <v>12.5</v>
      </c>
      <c r="R159" s="70" t="s">
        <v>154</v>
      </c>
      <c r="S159" s="197">
        <v>480</v>
      </c>
      <c r="T159" s="197">
        <v>3</v>
      </c>
      <c r="U159" s="197">
        <v>100</v>
      </c>
      <c r="V159" s="197">
        <v>11</v>
      </c>
      <c r="W159" s="197">
        <v>7.5</v>
      </c>
      <c r="X159" s="195">
        <v>1832</v>
      </c>
      <c r="Y159" s="199" t="s">
        <v>595</v>
      </c>
      <c r="Z159" s="195"/>
      <c r="AA159" s="195"/>
      <c r="AB159" s="231"/>
      <c r="AC159" s="65"/>
      <c r="AD159" s="65"/>
      <c r="AE159" s="62"/>
      <c r="AF159" s="62"/>
      <c r="AG159" s="62"/>
      <c r="AH159" s="62"/>
    </row>
    <row r="160" spans="1:34" s="59" customFormat="1" ht="16.5" customHeight="1" x14ac:dyDescent="0.25">
      <c r="A160" s="191"/>
      <c r="B160" s="193"/>
      <c r="C160" s="193"/>
      <c r="D160" s="193"/>
      <c r="E160" s="193"/>
      <c r="F160" s="191"/>
      <c r="G160" s="196"/>
      <c r="H160" s="196"/>
      <c r="I160" s="196"/>
      <c r="J160" s="202"/>
      <c r="K160" s="57" t="s">
        <v>152</v>
      </c>
      <c r="L160" s="71" t="s">
        <v>156</v>
      </c>
      <c r="M160" s="78" t="s">
        <v>864</v>
      </c>
      <c r="N160" s="78">
        <v>480</v>
      </c>
      <c r="O160" s="78">
        <v>3</v>
      </c>
      <c r="P160" s="78" t="s">
        <v>76</v>
      </c>
      <c r="Q160" s="78">
        <v>14</v>
      </c>
      <c r="R160" s="73">
        <v>10</v>
      </c>
      <c r="S160" s="198"/>
      <c r="T160" s="198"/>
      <c r="U160" s="198"/>
      <c r="V160" s="198"/>
      <c r="W160" s="198"/>
      <c r="X160" s="196"/>
      <c r="Y160" s="200"/>
      <c r="Z160" s="196"/>
      <c r="AA160" s="196"/>
      <c r="AB160" s="232"/>
    </row>
    <row r="161" spans="1:34" s="59" customFormat="1" ht="16.5" customHeight="1" x14ac:dyDescent="0.25">
      <c r="A161" s="190" t="s">
        <v>488</v>
      </c>
      <c r="B161" s="192" t="s">
        <v>168</v>
      </c>
      <c r="C161" s="194">
        <v>31719</v>
      </c>
      <c r="D161" s="192" t="s">
        <v>169</v>
      </c>
      <c r="E161" s="192" t="s">
        <v>167</v>
      </c>
      <c r="F161" s="190" t="s">
        <v>170</v>
      </c>
      <c r="G161" s="195">
        <v>12</v>
      </c>
      <c r="H161" s="195">
        <v>14</v>
      </c>
      <c r="I161" s="195">
        <v>11</v>
      </c>
      <c r="J161" s="201" t="s">
        <v>171</v>
      </c>
      <c r="K161" s="76" t="s">
        <v>151</v>
      </c>
      <c r="L161" s="68" t="s">
        <v>155</v>
      </c>
      <c r="M161" s="69" t="s">
        <v>43</v>
      </c>
      <c r="N161" s="69">
        <v>600</v>
      </c>
      <c r="O161" s="69">
        <v>3</v>
      </c>
      <c r="P161" s="69" t="s">
        <v>154</v>
      </c>
      <c r="Q161" s="69">
        <v>25</v>
      </c>
      <c r="R161" s="70" t="s">
        <v>154</v>
      </c>
      <c r="S161" s="197">
        <v>480</v>
      </c>
      <c r="T161" s="197">
        <v>3</v>
      </c>
      <c r="U161" s="197">
        <v>100</v>
      </c>
      <c r="V161" s="197">
        <v>14</v>
      </c>
      <c r="W161" s="197">
        <v>10</v>
      </c>
      <c r="X161" s="195">
        <v>1832</v>
      </c>
      <c r="Y161" s="199" t="s">
        <v>595</v>
      </c>
      <c r="Z161" s="195"/>
      <c r="AA161" s="195"/>
      <c r="AB161" s="231"/>
      <c r="AC161" s="65"/>
      <c r="AD161" s="65"/>
      <c r="AE161" s="62"/>
      <c r="AF161" s="62"/>
      <c r="AG161" s="62"/>
      <c r="AH161" s="62"/>
    </row>
    <row r="162" spans="1:34" ht="16.5" customHeight="1" x14ac:dyDescent="0.25">
      <c r="A162" s="191"/>
      <c r="B162" s="193"/>
      <c r="C162" s="193"/>
      <c r="D162" s="193"/>
      <c r="E162" s="193"/>
      <c r="F162" s="191"/>
      <c r="G162" s="196"/>
      <c r="H162" s="196"/>
      <c r="I162" s="196"/>
      <c r="J162" s="202"/>
      <c r="K162" s="57" t="s">
        <v>152</v>
      </c>
      <c r="L162" s="71" t="s">
        <v>156</v>
      </c>
      <c r="M162" s="78" t="s">
        <v>864</v>
      </c>
      <c r="N162" s="78">
        <v>480</v>
      </c>
      <c r="O162" s="78">
        <v>3</v>
      </c>
      <c r="P162" s="78" t="s">
        <v>76</v>
      </c>
      <c r="Q162" s="78">
        <v>14</v>
      </c>
      <c r="R162" s="73">
        <v>10</v>
      </c>
      <c r="S162" s="198"/>
      <c r="T162" s="198"/>
      <c r="U162" s="198"/>
      <c r="V162" s="198"/>
      <c r="W162" s="198"/>
      <c r="X162" s="196"/>
      <c r="Y162" s="200"/>
      <c r="Z162" s="196"/>
      <c r="AA162" s="196"/>
      <c r="AB162" s="232"/>
    </row>
    <row r="163" spans="1:34" s="59" customFormat="1" ht="16.5" customHeight="1" x14ac:dyDescent="0.25">
      <c r="A163" s="190" t="s">
        <v>489</v>
      </c>
      <c r="B163" s="192" t="s">
        <v>168</v>
      </c>
      <c r="C163" s="194">
        <v>31719</v>
      </c>
      <c r="D163" s="192" t="s">
        <v>169</v>
      </c>
      <c r="E163" s="192" t="s">
        <v>167</v>
      </c>
      <c r="F163" s="190" t="s">
        <v>170</v>
      </c>
      <c r="G163" s="195">
        <v>12</v>
      </c>
      <c r="H163" s="195">
        <v>14</v>
      </c>
      <c r="I163" s="195">
        <v>11</v>
      </c>
      <c r="J163" s="201" t="s">
        <v>171</v>
      </c>
      <c r="K163" s="76" t="s">
        <v>151</v>
      </c>
      <c r="L163" s="68" t="s">
        <v>155</v>
      </c>
      <c r="M163" s="69" t="s">
        <v>43</v>
      </c>
      <c r="N163" s="69">
        <v>600</v>
      </c>
      <c r="O163" s="69">
        <v>3</v>
      </c>
      <c r="P163" s="69" t="s">
        <v>154</v>
      </c>
      <c r="Q163" s="69">
        <v>25</v>
      </c>
      <c r="R163" s="70" t="s">
        <v>154</v>
      </c>
      <c r="S163" s="197">
        <v>480</v>
      </c>
      <c r="T163" s="197">
        <v>3</v>
      </c>
      <c r="U163" s="197">
        <v>100</v>
      </c>
      <c r="V163" s="197">
        <v>21</v>
      </c>
      <c r="W163" s="197">
        <v>15</v>
      </c>
      <c r="X163" s="195">
        <v>1832</v>
      </c>
      <c r="Y163" s="199" t="s">
        <v>596</v>
      </c>
      <c r="Z163" s="195"/>
      <c r="AA163" s="195"/>
      <c r="AB163" s="231"/>
      <c r="AC163" s="65"/>
      <c r="AD163" s="65"/>
      <c r="AE163" s="62"/>
      <c r="AF163" s="62"/>
      <c r="AG163" s="62"/>
      <c r="AH163" s="62"/>
    </row>
    <row r="164" spans="1:34" s="59" customFormat="1" ht="16.5" customHeight="1" x14ac:dyDescent="0.25">
      <c r="A164" s="191"/>
      <c r="B164" s="193"/>
      <c r="C164" s="193"/>
      <c r="D164" s="193"/>
      <c r="E164" s="193"/>
      <c r="F164" s="191"/>
      <c r="G164" s="196"/>
      <c r="H164" s="196"/>
      <c r="I164" s="196"/>
      <c r="J164" s="202"/>
      <c r="K164" s="57" t="s">
        <v>152</v>
      </c>
      <c r="L164" s="71" t="s">
        <v>156</v>
      </c>
      <c r="M164" s="78" t="s">
        <v>865</v>
      </c>
      <c r="N164" s="78">
        <v>480</v>
      </c>
      <c r="O164" s="78">
        <v>3</v>
      </c>
      <c r="P164" s="78" t="s">
        <v>76</v>
      </c>
      <c r="Q164" s="78">
        <v>34</v>
      </c>
      <c r="R164" s="73">
        <v>25</v>
      </c>
      <c r="S164" s="198"/>
      <c r="T164" s="198"/>
      <c r="U164" s="198"/>
      <c r="V164" s="198"/>
      <c r="W164" s="198"/>
      <c r="X164" s="196"/>
      <c r="Y164" s="200"/>
      <c r="Z164" s="196"/>
      <c r="AA164" s="196"/>
      <c r="AB164" s="232"/>
    </row>
    <row r="165" spans="1:34" s="59" customFormat="1" ht="16.5" customHeight="1" x14ac:dyDescent="0.25">
      <c r="A165" s="190" t="s">
        <v>490</v>
      </c>
      <c r="B165" s="192" t="s">
        <v>168</v>
      </c>
      <c r="C165" s="194">
        <v>31719</v>
      </c>
      <c r="D165" s="192" t="s">
        <v>169</v>
      </c>
      <c r="E165" s="192" t="s">
        <v>167</v>
      </c>
      <c r="F165" s="190" t="s">
        <v>170</v>
      </c>
      <c r="G165" s="195">
        <v>12</v>
      </c>
      <c r="H165" s="195">
        <v>14</v>
      </c>
      <c r="I165" s="195">
        <v>11</v>
      </c>
      <c r="J165" s="201" t="s">
        <v>171</v>
      </c>
      <c r="K165" s="76" t="s">
        <v>151</v>
      </c>
      <c r="L165" s="68" t="s">
        <v>155</v>
      </c>
      <c r="M165" s="69" t="s">
        <v>44</v>
      </c>
      <c r="N165" s="69">
        <v>600</v>
      </c>
      <c r="O165" s="69">
        <v>3</v>
      </c>
      <c r="P165" s="69" t="s">
        <v>154</v>
      </c>
      <c r="Q165" s="69">
        <v>50</v>
      </c>
      <c r="R165" s="70" t="s">
        <v>154</v>
      </c>
      <c r="S165" s="197">
        <v>480</v>
      </c>
      <c r="T165" s="197">
        <v>3</v>
      </c>
      <c r="U165" s="197">
        <v>100</v>
      </c>
      <c r="V165" s="197">
        <v>27</v>
      </c>
      <c r="W165" s="197">
        <v>20</v>
      </c>
      <c r="X165" s="195">
        <v>1832</v>
      </c>
      <c r="Y165" s="199" t="s">
        <v>596</v>
      </c>
      <c r="Z165" s="195"/>
      <c r="AA165" s="195"/>
      <c r="AB165" s="231"/>
      <c r="AC165" s="65"/>
      <c r="AD165" s="65"/>
      <c r="AE165" s="62"/>
      <c r="AF165" s="62"/>
      <c r="AG165" s="62"/>
      <c r="AH165" s="62"/>
    </row>
    <row r="166" spans="1:34" ht="16.5" customHeight="1" x14ac:dyDescent="0.25">
      <c r="A166" s="191"/>
      <c r="B166" s="193"/>
      <c r="C166" s="193"/>
      <c r="D166" s="193"/>
      <c r="E166" s="193"/>
      <c r="F166" s="191"/>
      <c r="G166" s="196"/>
      <c r="H166" s="196"/>
      <c r="I166" s="196"/>
      <c r="J166" s="202"/>
      <c r="K166" s="57" t="s">
        <v>152</v>
      </c>
      <c r="L166" s="71" t="s">
        <v>156</v>
      </c>
      <c r="M166" s="78" t="s">
        <v>865</v>
      </c>
      <c r="N166" s="78">
        <v>480</v>
      </c>
      <c r="O166" s="78">
        <v>3</v>
      </c>
      <c r="P166" s="78" t="s">
        <v>76</v>
      </c>
      <c r="Q166" s="78">
        <v>34</v>
      </c>
      <c r="R166" s="73">
        <v>25</v>
      </c>
      <c r="S166" s="198"/>
      <c r="T166" s="198"/>
      <c r="U166" s="198"/>
      <c r="V166" s="198"/>
      <c r="W166" s="198"/>
      <c r="X166" s="196"/>
      <c r="Y166" s="200"/>
      <c r="Z166" s="196"/>
      <c r="AA166" s="196"/>
      <c r="AB166" s="232"/>
    </row>
    <row r="167" spans="1:34" s="59" customFormat="1" ht="16.5" customHeight="1" x14ac:dyDescent="0.25">
      <c r="A167" s="190" t="s">
        <v>491</v>
      </c>
      <c r="B167" s="192" t="s">
        <v>168</v>
      </c>
      <c r="C167" s="194">
        <v>31719</v>
      </c>
      <c r="D167" s="192" t="s">
        <v>169</v>
      </c>
      <c r="E167" s="192" t="s">
        <v>167</v>
      </c>
      <c r="F167" s="190" t="s">
        <v>170</v>
      </c>
      <c r="G167" s="195">
        <v>12</v>
      </c>
      <c r="H167" s="195">
        <v>14</v>
      </c>
      <c r="I167" s="195">
        <v>11</v>
      </c>
      <c r="J167" s="201" t="s">
        <v>171</v>
      </c>
      <c r="K167" s="76" t="s">
        <v>151</v>
      </c>
      <c r="L167" s="68" t="s">
        <v>155</v>
      </c>
      <c r="M167" s="69" t="s">
        <v>44</v>
      </c>
      <c r="N167" s="69">
        <v>600</v>
      </c>
      <c r="O167" s="69">
        <v>3</v>
      </c>
      <c r="P167" s="69" t="s">
        <v>154</v>
      </c>
      <c r="Q167" s="69">
        <v>50</v>
      </c>
      <c r="R167" s="70" t="s">
        <v>154</v>
      </c>
      <c r="S167" s="197">
        <v>480</v>
      </c>
      <c r="T167" s="197">
        <v>3</v>
      </c>
      <c r="U167" s="197">
        <v>100</v>
      </c>
      <c r="V167" s="197">
        <v>34</v>
      </c>
      <c r="W167" s="197">
        <v>25</v>
      </c>
      <c r="X167" s="195">
        <v>1832</v>
      </c>
      <c r="Y167" s="199" t="s">
        <v>596</v>
      </c>
      <c r="Z167" s="195"/>
      <c r="AA167" s="195"/>
      <c r="AB167" s="231"/>
      <c r="AC167" s="65"/>
      <c r="AD167" s="65"/>
      <c r="AE167" s="62"/>
      <c r="AF167" s="62"/>
      <c r="AG167" s="62"/>
      <c r="AH167" s="62"/>
    </row>
    <row r="168" spans="1:34" s="59" customFormat="1" ht="16.5" customHeight="1" x14ac:dyDescent="0.25">
      <c r="A168" s="191"/>
      <c r="B168" s="193"/>
      <c r="C168" s="193"/>
      <c r="D168" s="193"/>
      <c r="E168" s="193"/>
      <c r="F168" s="191"/>
      <c r="G168" s="196"/>
      <c r="H168" s="196"/>
      <c r="I168" s="196"/>
      <c r="J168" s="202"/>
      <c r="K168" s="57" t="s">
        <v>152</v>
      </c>
      <c r="L168" s="71" t="s">
        <v>156</v>
      </c>
      <c r="M168" s="78" t="s">
        <v>865</v>
      </c>
      <c r="N168" s="78">
        <v>480</v>
      </c>
      <c r="O168" s="78">
        <v>3</v>
      </c>
      <c r="P168" s="78" t="s">
        <v>76</v>
      </c>
      <c r="Q168" s="78">
        <v>34</v>
      </c>
      <c r="R168" s="73">
        <v>25</v>
      </c>
      <c r="S168" s="198"/>
      <c r="T168" s="198"/>
      <c r="U168" s="198"/>
      <c r="V168" s="198"/>
      <c r="W168" s="198"/>
      <c r="X168" s="196"/>
      <c r="Y168" s="200"/>
      <c r="Z168" s="196"/>
      <c r="AA168" s="196"/>
      <c r="AB168" s="232"/>
    </row>
    <row r="169" spans="1:34" s="59" customFormat="1" ht="16.5" customHeight="1" x14ac:dyDescent="0.25">
      <c r="A169" s="190" t="s">
        <v>492</v>
      </c>
      <c r="B169" s="192" t="s">
        <v>168</v>
      </c>
      <c r="C169" s="194">
        <v>31719</v>
      </c>
      <c r="D169" s="192" t="s">
        <v>169</v>
      </c>
      <c r="E169" s="192" t="s">
        <v>167</v>
      </c>
      <c r="F169" s="190" t="s">
        <v>170</v>
      </c>
      <c r="G169" s="195">
        <v>18</v>
      </c>
      <c r="H169" s="195">
        <v>14</v>
      </c>
      <c r="I169" s="195">
        <v>11</v>
      </c>
      <c r="J169" s="201" t="s">
        <v>171</v>
      </c>
      <c r="K169" s="76" t="s">
        <v>151</v>
      </c>
      <c r="L169" s="68" t="s">
        <v>155</v>
      </c>
      <c r="M169" s="69" t="s">
        <v>44</v>
      </c>
      <c r="N169" s="69">
        <v>600</v>
      </c>
      <c r="O169" s="69">
        <v>3</v>
      </c>
      <c r="P169" s="69" t="s">
        <v>154</v>
      </c>
      <c r="Q169" s="69">
        <v>50</v>
      </c>
      <c r="R169" s="70" t="s">
        <v>154</v>
      </c>
      <c r="S169" s="197">
        <v>480</v>
      </c>
      <c r="T169" s="197">
        <v>3</v>
      </c>
      <c r="U169" s="197">
        <v>100</v>
      </c>
      <c r="V169" s="197">
        <v>40</v>
      </c>
      <c r="W169" s="197">
        <v>30</v>
      </c>
      <c r="X169" s="195">
        <v>2747</v>
      </c>
      <c r="Y169" s="199" t="s">
        <v>597</v>
      </c>
      <c r="Z169" s="195"/>
      <c r="AA169" s="195"/>
      <c r="AB169" s="231"/>
      <c r="AC169" s="65"/>
      <c r="AD169" s="65"/>
      <c r="AE169" s="62"/>
      <c r="AF169" s="62"/>
      <c r="AG169" s="62"/>
      <c r="AH169" s="62"/>
    </row>
    <row r="170" spans="1:34" ht="16.5" customHeight="1" x14ac:dyDescent="0.25">
      <c r="A170" s="191"/>
      <c r="B170" s="193"/>
      <c r="C170" s="193"/>
      <c r="D170" s="193"/>
      <c r="E170" s="193"/>
      <c r="F170" s="191"/>
      <c r="G170" s="196"/>
      <c r="H170" s="196"/>
      <c r="I170" s="196"/>
      <c r="J170" s="202"/>
      <c r="K170" s="57" t="s">
        <v>152</v>
      </c>
      <c r="L170" s="71" t="s">
        <v>156</v>
      </c>
      <c r="M170" s="78" t="s">
        <v>866</v>
      </c>
      <c r="N170" s="78">
        <v>480</v>
      </c>
      <c r="O170" s="78">
        <v>3</v>
      </c>
      <c r="P170" s="78" t="s">
        <v>76</v>
      </c>
      <c r="Q170" s="78">
        <v>65</v>
      </c>
      <c r="R170" s="73">
        <v>50</v>
      </c>
      <c r="S170" s="198"/>
      <c r="T170" s="198"/>
      <c r="U170" s="198"/>
      <c r="V170" s="198"/>
      <c r="W170" s="198"/>
      <c r="X170" s="196"/>
      <c r="Y170" s="200"/>
      <c r="Z170" s="196"/>
      <c r="AA170" s="196"/>
      <c r="AB170" s="232"/>
    </row>
    <row r="171" spans="1:34" s="59" customFormat="1" ht="16.5" customHeight="1" x14ac:dyDescent="0.25">
      <c r="A171" s="190" t="s">
        <v>493</v>
      </c>
      <c r="B171" s="192" t="s">
        <v>168</v>
      </c>
      <c r="C171" s="194">
        <v>31719</v>
      </c>
      <c r="D171" s="192" t="s">
        <v>169</v>
      </c>
      <c r="E171" s="192" t="s">
        <v>167</v>
      </c>
      <c r="F171" s="190" t="s">
        <v>170</v>
      </c>
      <c r="G171" s="195">
        <v>18</v>
      </c>
      <c r="H171" s="195">
        <v>14</v>
      </c>
      <c r="I171" s="195">
        <v>11</v>
      </c>
      <c r="J171" s="201" t="s">
        <v>171</v>
      </c>
      <c r="K171" s="76" t="s">
        <v>151</v>
      </c>
      <c r="L171" s="68" t="s">
        <v>155</v>
      </c>
      <c r="M171" s="69" t="s">
        <v>45</v>
      </c>
      <c r="N171" s="69">
        <v>600</v>
      </c>
      <c r="O171" s="69">
        <v>3</v>
      </c>
      <c r="P171" s="69" t="s">
        <v>154</v>
      </c>
      <c r="Q171" s="69">
        <v>80</v>
      </c>
      <c r="R171" s="70" t="s">
        <v>154</v>
      </c>
      <c r="S171" s="197">
        <v>480</v>
      </c>
      <c r="T171" s="197">
        <v>3</v>
      </c>
      <c r="U171" s="197">
        <v>100</v>
      </c>
      <c r="V171" s="197">
        <v>52</v>
      </c>
      <c r="W171" s="197">
        <v>40</v>
      </c>
      <c r="X171" s="195">
        <v>2747</v>
      </c>
      <c r="Y171" s="199" t="s">
        <v>597</v>
      </c>
      <c r="Z171" s="195"/>
      <c r="AA171" s="195"/>
      <c r="AB171" s="231"/>
      <c r="AC171" s="65"/>
      <c r="AD171" s="65"/>
      <c r="AE171" s="62"/>
      <c r="AF171" s="62"/>
      <c r="AG171" s="62"/>
      <c r="AH171" s="62"/>
    </row>
    <row r="172" spans="1:34" s="59" customFormat="1" ht="16.5" customHeight="1" x14ac:dyDescent="0.25">
      <c r="A172" s="191"/>
      <c r="B172" s="193"/>
      <c r="C172" s="193"/>
      <c r="D172" s="193"/>
      <c r="E172" s="193"/>
      <c r="F172" s="191"/>
      <c r="G172" s="196"/>
      <c r="H172" s="196"/>
      <c r="I172" s="196"/>
      <c r="J172" s="202"/>
      <c r="K172" s="57" t="s">
        <v>152</v>
      </c>
      <c r="L172" s="71" t="s">
        <v>156</v>
      </c>
      <c r="M172" s="78" t="s">
        <v>866</v>
      </c>
      <c r="N172" s="78">
        <v>480</v>
      </c>
      <c r="O172" s="78">
        <v>3</v>
      </c>
      <c r="P172" s="78" t="s">
        <v>76</v>
      </c>
      <c r="Q172" s="78">
        <v>65</v>
      </c>
      <c r="R172" s="73">
        <v>50</v>
      </c>
      <c r="S172" s="198"/>
      <c r="T172" s="198"/>
      <c r="U172" s="198"/>
      <c r="V172" s="198"/>
      <c r="W172" s="198"/>
      <c r="X172" s="196"/>
      <c r="Y172" s="200"/>
      <c r="Z172" s="196"/>
      <c r="AA172" s="196"/>
      <c r="AB172" s="232"/>
    </row>
    <row r="173" spans="1:34" s="59" customFormat="1" ht="16.5" customHeight="1" x14ac:dyDescent="0.25">
      <c r="A173" s="190" t="s">
        <v>494</v>
      </c>
      <c r="B173" s="192" t="s">
        <v>168</v>
      </c>
      <c r="C173" s="194">
        <v>31719</v>
      </c>
      <c r="D173" s="192" t="s">
        <v>169</v>
      </c>
      <c r="E173" s="192" t="s">
        <v>167</v>
      </c>
      <c r="F173" s="190" t="s">
        <v>170</v>
      </c>
      <c r="G173" s="195">
        <v>18</v>
      </c>
      <c r="H173" s="195">
        <v>14</v>
      </c>
      <c r="I173" s="195">
        <v>11</v>
      </c>
      <c r="J173" s="201" t="s">
        <v>171</v>
      </c>
      <c r="K173" s="76" t="s">
        <v>151</v>
      </c>
      <c r="L173" s="68" t="s">
        <v>155</v>
      </c>
      <c r="M173" s="69" t="s">
        <v>45</v>
      </c>
      <c r="N173" s="69">
        <v>600</v>
      </c>
      <c r="O173" s="69">
        <v>3</v>
      </c>
      <c r="P173" s="69" t="s">
        <v>154</v>
      </c>
      <c r="Q173" s="69">
        <v>80</v>
      </c>
      <c r="R173" s="70" t="s">
        <v>154</v>
      </c>
      <c r="S173" s="197">
        <v>480</v>
      </c>
      <c r="T173" s="197">
        <v>3</v>
      </c>
      <c r="U173" s="197">
        <v>100</v>
      </c>
      <c r="V173" s="197">
        <v>65</v>
      </c>
      <c r="W173" s="197">
        <v>50</v>
      </c>
      <c r="X173" s="195">
        <v>2747</v>
      </c>
      <c r="Y173" s="199" t="s">
        <v>597</v>
      </c>
      <c r="Z173" s="195"/>
      <c r="AA173" s="195"/>
      <c r="AB173" s="231"/>
      <c r="AC173" s="65"/>
      <c r="AD173" s="65"/>
      <c r="AE173" s="62"/>
      <c r="AF173" s="62"/>
      <c r="AG173" s="62"/>
      <c r="AH173" s="62"/>
    </row>
    <row r="174" spans="1:34" ht="16.5" customHeight="1" x14ac:dyDescent="0.25">
      <c r="A174" s="191"/>
      <c r="B174" s="193"/>
      <c r="C174" s="193"/>
      <c r="D174" s="193"/>
      <c r="E174" s="193"/>
      <c r="F174" s="191"/>
      <c r="G174" s="196"/>
      <c r="H174" s="196"/>
      <c r="I174" s="196"/>
      <c r="J174" s="202"/>
      <c r="K174" s="57" t="s">
        <v>152</v>
      </c>
      <c r="L174" s="71" t="s">
        <v>156</v>
      </c>
      <c r="M174" s="78" t="s">
        <v>866</v>
      </c>
      <c r="N174" s="78">
        <v>480</v>
      </c>
      <c r="O174" s="78">
        <v>3</v>
      </c>
      <c r="P174" s="78" t="s">
        <v>76</v>
      </c>
      <c r="Q174" s="78">
        <v>65</v>
      </c>
      <c r="R174" s="73">
        <v>50</v>
      </c>
      <c r="S174" s="198"/>
      <c r="T174" s="198"/>
      <c r="U174" s="198"/>
      <c r="V174" s="198"/>
      <c r="W174" s="198"/>
      <c r="X174" s="196"/>
      <c r="Y174" s="200"/>
      <c r="Z174" s="196"/>
      <c r="AA174" s="196"/>
      <c r="AB174" s="232"/>
    </row>
    <row r="175" spans="1:34" s="59" customFormat="1" ht="16.5" customHeight="1" x14ac:dyDescent="0.25">
      <c r="A175" s="190" t="s">
        <v>495</v>
      </c>
      <c r="B175" s="192" t="s">
        <v>168</v>
      </c>
      <c r="C175" s="194">
        <v>31719</v>
      </c>
      <c r="D175" s="192" t="s">
        <v>169</v>
      </c>
      <c r="E175" s="192" t="s">
        <v>167</v>
      </c>
      <c r="F175" s="190" t="s">
        <v>170</v>
      </c>
      <c r="G175" s="195">
        <v>21</v>
      </c>
      <c r="H175" s="195">
        <v>14</v>
      </c>
      <c r="I175" s="195">
        <v>11</v>
      </c>
      <c r="J175" s="201" t="s">
        <v>171</v>
      </c>
      <c r="K175" s="76" t="s">
        <v>151</v>
      </c>
      <c r="L175" s="68" t="s">
        <v>155</v>
      </c>
      <c r="M175" s="69" t="s">
        <v>46</v>
      </c>
      <c r="N175" s="69">
        <v>600</v>
      </c>
      <c r="O175" s="69">
        <v>3</v>
      </c>
      <c r="P175" s="69" t="s">
        <v>154</v>
      </c>
      <c r="Q175" s="69">
        <v>115</v>
      </c>
      <c r="R175" s="70" t="s">
        <v>154</v>
      </c>
      <c r="S175" s="197">
        <v>480</v>
      </c>
      <c r="T175" s="197">
        <v>3</v>
      </c>
      <c r="U175" s="197">
        <v>100</v>
      </c>
      <c r="V175" s="197">
        <v>77</v>
      </c>
      <c r="W175" s="197">
        <v>60</v>
      </c>
      <c r="X175" s="195">
        <v>3205</v>
      </c>
      <c r="Y175" s="199" t="s">
        <v>907</v>
      </c>
      <c r="Z175" s="195"/>
      <c r="AA175" s="195"/>
      <c r="AB175" s="231"/>
      <c r="AC175" s="65"/>
      <c r="AD175" s="65"/>
      <c r="AE175" s="62"/>
      <c r="AF175" s="62"/>
      <c r="AG175" s="62"/>
      <c r="AH175" s="62"/>
    </row>
    <row r="176" spans="1:34" s="59" customFormat="1" ht="16.5" customHeight="1" x14ac:dyDescent="0.25">
      <c r="A176" s="191"/>
      <c r="B176" s="193"/>
      <c r="C176" s="193"/>
      <c r="D176" s="193"/>
      <c r="E176" s="193"/>
      <c r="F176" s="191"/>
      <c r="G176" s="196"/>
      <c r="H176" s="196"/>
      <c r="I176" s="196"/>
      <c r="J176" s="202"/>
      <c r="K176" s="57" t="s">
        <v>152</v>
      </c>
      <c r="L176" s="71" t="s">
        <v>156</v>
      </c>
      <c r="M176" s="78" t="s">
        <v>895</v>
      </c>
      <c r="N176" s="78">
        <v>480</v>
      </c>
      <c r="O176" s="78">
        <v>3</v>
      </c>
      <c r="P176" s="78" t="s">
        <v>76</v>
      </c>
      <c r="Q176" s="78">
        <v>77</v>
      </c>
      <c r="R176" s="73">
        <v>60</v>
      </c>
      <c r="S176" s="198"/>
      <c r="T176" s="198"/>
      <c r="U176" s="198"/>
      <c r="V176" s="198"/>
      <c r="W176" s="198"/>
      <c r="X176" s="196"/>
      <c r="Y176" s="200"/>
      <c r="Z176" s="196"/>
      <c r="AA176" s="196"/>
      <c r="AB176" s="232"/>
    </row>
    <row r="177" spans="1:28" ht="32.25" customHeight="1" x14ac:dyDescent="0.25">
      <c r="A177" s="46" t="s">
        <v>496</v>
      </c>
    </row>
    <row r="178" spans="1:28" s="59" customFormat="1" ht="16.5" customHeight="1" x14ac:dyDescent="0.25">
      <c r="A178" s="235" t="s">
        <v>497</v>
      </c>
      <c r="B178" s="237" t="s">
        <v>168</v>
      </c>
      <c r="C178" s="238">
        <v>31719</v>
      </c>
      <c r="D178" s="237" t="s">
        <v>581</v>
      </c>
      <c r="E178" s="237" t="s">
        <v>167</v>
      </c>
      <c r="F178" s="239" t="s">
        <v>582</v>
      </c>
      <c r="G178" s="233">
        <v>18</v>
      </c>
      <c r="H178" s="233">
        <v>14</v>
      </c>
      <c r="I178" s="233">
        <v>11</v>
      </c>
      <c r="J178" s="240" t="s">
        <v>171</v>
      </c>
      <c r="K178" s="97" t="s">
        <v>151</v>
      </c>
      <c r="L178" s="68" t="s">
        <v>155</v>
      </c>
      <c r="M178" s="69" t="s">
        <v>8</v>
      </c>
      <c r="N178" s="69">
        <v>600</v>
      </c>
      <c r="O178" s="69">
        <v>3</v>
      </c>
      <c r="P178" s="69" t="s">
        <v>154</v>
      </c>
      <c r="Q178" s="69">
        <v>3.5</v>
      </c>
      <c r="R178" s="70" t="s">
        <v>154</v>
      </c>
      <c r="S178" s="241">
        <v>208</v>
      </c>
      <c r="T178" s="241">
        <v>3</v>
      </c>
      <c r="U178" s="241">
        <v>25</v>
      </c>
      <c r="V178" s="241">
        <v>2.5</v>
      </c>
      <c r="W178" s="241">
        <v>0.5</v>
      </c>
      <c r="X178" s="233">
        <v>2747</v>
      </c>
      <c r="Y178" s="242" t="s">
        <v>594</v>
      </c>
      <c r="Z178" s="195"/>
      <c r="AA178" s="233"/>
      <c r="AB178" s="234"/>
    </row>
    <row r="179" spans="1:28" s="59" customFormat="1" ht="16.5" customHeight="1" x14ac:dyDescent="0.25">
      <c r="A179" s="236"/>
      <c r="B179" s="193"/>
      <c r="C179" s="193"/>
      <c r="D179" s="193"/>
      <c r="E179" s="193"/>
      <c r="F179" s="191"/>
      <c r="G179" s="196"/>
      <c r="H179" s="196"/>
      <c r="I179" s="196"/>
      <c r="J179" s="202"/>
      <c r="K179" s="57" t="s">
        <v>152</v>
      </c>
      <c r="L179" s="71" t="s">
        <v>156</v>
      </c>
      <c r="M179" s="78" t="s">
        <v>867</v>
      </c>
      <c r="N179" s="78">
        <v>208</v>
      </c>
      <c r="O179" s="78">
        <v>3</v>
      </c>
      <c r="P179" s="78" t="s">
        <v>76</v>
      </c>
      <c r="Q179" s="78">
        <v>25.3</v>
      </c>
      <c r="R179" s="73">
        <v>7.5</v>
      </c>
      <c r="S179" s="198"/>
      <c r="T179" s="198"/>
      <c r="U179" s="198"/>
      <c r="V179" s="198"/>
      <c r="W179" s="198"/>
      <c r="X179" s="196"/>
      <c r="Y179" s="200"/>
      <c r="Z179" s="196"/>
      <c r="AA179" s="196"/>
      <c r="AB179" s="232"/>
    </row>
    <row r="180" spans="1:28" s="59" customFormat="1" ht="16.5" customHeight="1" x14ac:dyDescent="0.25">
      <c r="A180" s="190" t="s">
        <v>498</v>
      </c>
      <c r="B180" s="192" t="s">
        <v>168</v>
      </c>
      <c r="C180" s="194">
        <v>31719</v>
      </c>
      <c r="D180" s="192" t="s">
        <v>581</v>
      </c>
      <c r="E180" s="192" t="s">
        <v>167</v>
      </c>
      <c r="F180" s="190" t="s">
        <v>582</v>
      </c>
      <c r="G180" s="195">
        <v>18</v>
      </c>
      <c r="H180" s="195">
        <v>14</v>
      </c>
      <c r="I180" s="195">
        <v>11</v>
      </c>
      <c r="J180" s="201" t="s">
        <v>171</v>
      </c>
      <c r="K180" s="76" t="s">
        <v>151</v>
      </c>
      <c r="L180" s="68" t="s">
        <v>155</v>
      </c>
      <c r="M180" s="69" t="s">
        <v>9</v>
      </c>
      <c r="N180" s="69">
        <v>600</v>
      </c>
      <c r="O180" s="69">
        <v>3</v>
      </c>
      <c r="P180" s="69" t="s">
        <v>154</v>
      </c>
      <c r="Q180" s="69">
        <v>7</v>
      </c>
      <c r="R180" s="70" t="s">
        <v>154</v>
      </c>
      <c r="S180" s="197">
        <v>208</v>
      </c>
      <c r="T180" s="197">
        <v>3</v>
      </c>
      <c r="U180" s="197">
        <v>25</v>
      </c>
      <c r="V180" s="197">
        <v>2.5</v>
      </c>
      <c r="W180" s="197">
        <v>0.5</v>
      </c>
      <c r="X180" s="195">
        <v>2747</v>
      </c>
      <c r="Y180" s="199" t="s">
        <v>586</v>
      </c>
      <c r="Z180" s="195"/>
      <c r="AA180" s="195"/>
      <c r="AB180" s="231"/>
    </row>
    <row r="181" spans="1:28" s="59" customFormat="1" ht="17.25" customHeight="1" x14ac:dyDescent="0.25">
      <c r="A181" s="191"/>
      <c r="B181" s="193"/>
      <c r="C181" s="193"/>
      <c r="D181" s="193"/>
      <c r="E181" s="193"/>
      <c r="F181" s="191"/>
      <c r="G181" s="196"/>
      <c r="H181" s="196"/>
      <c r="I181" s="196"/>
      <c r="J181" s="202"/>
      <c r="K181" s="57" t="s">
        <v>152</v>
      </c>
      <c r="L181" s="71" t="s">
        <v>156</v>
      </c>
      <c r="M181" s="78" t="s">
        <v>867</v>
      </c>
      <c r="N181" s="78">
        <v>208</v>
      </c>
      <c r="O181" s="78">
        <v>3</v>
      </c>
      <c r="P181" s="78" t="s">
        <v>76</v>
      </c>
      <c r="Q181" s="78">
        <v>25.3</v>
      </c>
      <c r="R181" s="73">
        <v>7.5</v>
      </c>
      <c r="S181" s="198"/>
      <c r="T181" s="198"/>
      <c r="U181" s="198"/>
      <c r="V181" s="198"/>
      <c r="W181" s="198"/>
      <c r="X181" s="196"/>
      <c r="Y181" s="200"/>
      <c r="Z181" s="196"/>
      <c r="AA181" s="196"/>
      <c r="AB181" s="232"/>
    </row>
    <row r="182" spans="1:28" s="59" customFormat="1" ht="16.5" customHeight="1" x14ac:dyDescent="0.25">
      <c r="A182" s="190" t="s">
        <v>499</v>
      </c>
      <c r="B182" s="192" t="s">
        <v>168</v>
      </c>
      <c r="C182" s="194">
        <v>31719</v>
      </c>
      <c r="D182" s="192" t="s">
        <v>581</v>
      </c>
      <c r="E182" s="192" t="s">
        <v>167</v>
      </c>
      <c r="F182" s="190" t="s">
        <v>582</v>
      </c>
      <c r="G182" s="195">
        <v>18</v>
      </c>
      <c r="H182" s="195">
        <v>14</v>
      </c>
      <c r="I182" s="195">
        <v>11</v>
      </c>
      <c r="J182" s="201" t="s">
        <v>171</v>
      </c>
      <c r="K182" s="76" t="s">
        <v>151</v>
      </c>
      <c r="L182" s="68" t="s">
        <v>155</v>
      </c>
      <c r="M182" s="69" t="s">
        <v>9</v>
      </c>
      <c r="N182" s="69">
        <v>600</v>
      </c>
      <c r="O182" s="69">
        <v>3</v>
      </c>
      <c r="P182" s="69" t="s">
        <v>154</v>
      </c>
      <c r="Q182" s="69">
        <v>7</v>
      </c>
      <c r="R182" s="70" t="s">
        <v>154</v>
      </c>
      <c r="S182" s="197">
        <v>208</v>
      </c>
      <c r="T182" s="197">
        <v>3</v>
      </c>
      <c r="U182" s="197">
        <v>25</v>
      </c>
      <c r="V182" s="197">
        <v>4.8</v>
      </c>
      <c r="W182" s="197">
        <v>1</v>
      </c>
      <c r="X182" s="195">
        <v>2747</v>
      </c>
      <c r="Y182" s="199" t="s">
        <v>586</v>
      </c>
      <c r="Z182" s="195"/>
      <c r="AA182" s="195"/>
      <c r="AB182" s="231"/>
    </row>
    <row r="183" spans="1:28" s="59" customFormat="1" ht="16.5" customHeight="1" x14ac:dyDescent="0.25">
      <c r="A183" s="191"/>
      <c r="B183" s="193"/>
      <c r="C183" s="193"/>
      <c r="D183" s="193"/>
      <c r="E183" s="193"/>
      <c r="F183" s="191"/>
      <c r="G183" s="196"/>
      <c r="H183" s="196"/>
      <c r="I183" s="196"/>
      <c r="J183" s="202"/>
      <c r="K183" s="57" t="s">
        <v>152</v>
      </c>
      <c r="L183" s="71" t="s">
        <v>156</v>
      </c>
      <c r="M183" s="78" t="s">
        <v>867</v>
      </c>
      <c r="N183" s="78">
        <v>208</v>
      </c>
      <c r="O183" s="78">
        <v>3</v>
      </c>
      <c r="P183" s="78" t="s">
        <v>76</v>
      </c>
      <c r="Q183" s="78">
        <v>25.3</v>
      </c>
      <c r="R183" s="73">
        <v>7.5</v>
      </c>
      <c r="S183" s="198"/>
      <c r="T183" s="198"/>
      <c r="U183" s="198"/>
      <c r="V183" s="198"/>
      <c r="W183" s="198"/>
      <c r="X183" s="196"/>
      <c r="Y183" s="200"/>
      <c r="Z183" s="196"/>
      <c r="AA183" s="196"/>
      <c r="AB183" s="232"/>
    </row>
    <row r="184" spans="1:28" s="59" customFormat="1" ht="16.5" customHeight="1" x14ac:dyDescent="0.25">
      <c r="A184" s="190" t="s">
        <v>500</v>
      </c>
      <c r="B184" s="192" t="s">
        <v>168</v>
      </c>
      <c r="C184" s="194">
        <v>31719</v>
      </c>
      <c r="D184" s="192" t="s">
        <v>581</v>
      </c>
      <c r="E184" s="192" t="s">
        <v>167</v>
      </c>
      <c r="F184" s="190" t="s">
        <v>582</v>
      </c>
      <c r="G184" s="195">
        <v>18</v>
      </c>
      <c r="H184" s="195">
        <v>14</v>
      </c>
      <c r="I184" s="195">
        <v>11</v>
      </c>
      <c r="J184" s="201" t="s">
        <v>171</v>
      </c>
      <c r="K184" s="76" t="s">
        <v>151</v>
      </c>
      <c r="L184" s="68" t="s">
        <v>155</v>
      </c>
      <c r="M184" s="69" t="s">
        <v>9</v>
      </c>
      <c r="N184" s="69">
        <v>600</v>
      </c>
      <c r="O184" s="69">
        <v>3</v>
      </c>
      <c r="P184" s="69" t="s">
        <v>154</v>
      </c>
      <c r="Q184" s="69">
        <v>7</v>
      </c>
      <c r="R184" s="70" t="s">
        <v>154</v>
      </c>
      <c r="S184" s="197">
        <v>208</v>
      </c>
      <c r="T184" s="197">
        <v>3</v>
      </c>
      <c r="U184" s="197">
        <v>25</v>
      </c>
      <c r="V184" s="197">
        <v>6.9</v>
      </c>
      <c r="W184" s="197">
        <v>1.5</v>
      </c>
      <c r="X184" s="195">
        <v>2747</v>
      </c>
      <c r="Y184" s="199" t="s">
        <v>586</v>
      </c>
      <c r="Z184" s="195"/>
      <c r="AA184" s="195"/>
      <c r="AB184" s="231"/>
    </row>
    <row r="185" spans="1:28" s="59" customFormat="1" ht="16.5" customHeight="1" x14ac:dyDescent="0.25">
      <c r="A185" s="191"/>
      <c r="B185" s="193"/>
      <c r="C185" s="193"/>
      <c r="D185" s="193"/>
      <c r="E185" s="193"/>
      <c r="F185" s="191"/>
      <c r="G185" s="196"/>
      <c r="H185" s="196"/>
      <c r="I185" s="196"/>
      <c r="J185" s="202"/>
      <c r="K185" s="57" t="s">
        <v>152</v>
      </c>
      <c r="L185" s="71" t="s">
        <v>156</v>
      </c>
      <c r="M185" s="78" t="s">
        <v>867</v>
      </c>
      <c r="N185" s="78">
        <v>208</v>
      </c>
      <c r="O185" s="78">
        <v>3</v>
      </c>
      <c r="P185" s="78" t="s">
        <v>76</v>
      </c>
      <c r="Q185" s="78">
        <v>25.3</v>
      </c>
      <c r="R185" s="73">
        <v>7.5</v>
      </c>
      <c r="S185" s="198"/>
      <c r="T185" s="198"/>
      <c r="U185" s="198"/>
      <c r="V185" s="198"/>
      <c r="W185" s="198"/>
      <c r="X185" s="196"/>
      <c r="Y185" s="200"/>
      <c r="Z185" s="196"/>
      <c r="AA185" s="196"/>
      <c r="AB185" s="232"/>
    </row>
    <row r="186" spans="1:28" s="59" customFormat="1" ht="16.5" customHeight="1" x14ac:dyDescent="0.25">
      <c r="A186" s="190" t="s">
        <v>501</v>
      </c>
      <c r="B186" s="192" t="s">
        <v>168</v>
      </c>
      <c r="C186" s="194">
        <v>31719</v>
      </c>
      <c r="D186" s="192" t="s">
        <v>581</v>
      </c>
      <c r="E186" s="192" t="s">
        <v>167</v>
      </c>
      <c r="F186" s="190" t="s">
        <v>582</v>
      </c>
      <c r="G186" s="195">
        <v>18</v>
      </c>
      <c r="H186" s="195">
        <v>14</v>
      </c>
      <c r="I186" s="195">
        <v>11</v>
      </c>
      <c r="J186" s="201" t="s">
        <v>171</v>
      </c>
      <c r="K186" s="76" t="s">
        <v>151</v>
      </c>
      <c r="L186" s="68" t="s">
        <v>155</v>
      </c>
      <c r="M186" s="69" t="s">
        <v>127</v>
      </c>
      <c r="N186" s="69">
        <v>600</v>
      </c>
      <c r="O186" s="69">
        <v>3</v>
      </c>
      <c r="P186" s="69" t="s">
        <v>154</v>
      </c>
      <c r="Q186" s="69">
        <v>12.5</v>
      </c>
      <c r="R186" s="70" t="s">
        <v>154</v>
      </c>
      <c r="S186" s="197">
        <v>208</v>
      </c>
      <c r="T186" s="197">
        <v>3</v>
      </c>
      <c r="U186" s="197">
        <v>25</v>
      </c>
      <c r="V186" s="197">
        <v>7.8</v>
      </c>
      <c r="W186" s="197">
        <v>2</v>
      </c>
      <c r="X186" s="195">
        <v>2747</v>
      </c>
      <c r="Y186" s="199" t="s">
        <v>586</v>
      </c>
      <c r="Z186" s="195"/>
      <c r="AA186" s="195"/>
      <c r="AB186" s="231"/>
    </row>
    <row r="187" spans="1:28" s="59" customFormat="1" ht="16.5" customHeight="1" x14ac:dyDescent="0.25">
      <c r="A187" s="191"/>
      <c r="B187" s="193"/>
      <c r="C187" s="193"/>
      <c r="D187" s="193"/>
      <c r="E187" s="193"/>
      <c r="F187" s="191"/>
      <c r="G187" s="196"/>
      <c r="H187" s="196"/>
      <c r="I187" s="196"/>
      <c r="J187" s="202"/>
      <c r="K187" s="57" t="s">
        <v>152</v>
      </c>
      <c r="L187" s="71" t="s">
        <v>156</v>
      </c>
      <c r="M187" s="78" t="s">
        <v>867</v>
      </c>
      <c r="N187" s="78">
        <v>208</v>
      </c>
      <c r="O187" s="78">
        <v>3</v>
      </c>
      <c r="P187" s="78" t="s">
        <v>76</v>
      </c>
      <c r="Q187" s="78">
        <v>25.3</v>
      </c>
      <c r="R187" s="73">
        <v>7.5</v>
      </c>
      <c r="S187" s="198"/>
      <c r="T187" s="198"/>
      <c r="U187" s="198"/>
      <c r="V187" s="198"/>
      <c r="W187" s="198"/>
      <c r="X187" s="196"/>
      <c r="Y187" s="200"/>
      <c r="Z187" s="196"/>
      <c r="AA187" s="196"/>
      <c r="AB187" s="232"/>
    </row>
    <row r="188" spans="1:28" s="59" customFormat="1" ht="16.5" customHeight="1" x14ac:dyDescent="0.25">
      <c r="A188" s="190" t="s">
        <v>502</v>
      </c>
      <c r="B188" s="192" t="s">
        <v>168</v>
      </c>
      <c r="C188" s="194">
        <v>31719</v>
      </c>
      <c r="D188" s="192" t="s">
        <v>581</v>
      </c>
      <c r="E188" s="192" t="s">
        <v>167</v>
      </c>
      <c r="F188" s="190" t="s">
        <v>582</v>
      </c>
      <c r="G188" s="195">
        <v>18</v>
      </c>
      <c r="H188" s="195">
        <v>14</v>
      </c>
      <c r="I188" s="195">
        <v>11</v>
      </c>
      <c r="J188" s="201" t="s">
        <v>171</v>
      </c>
      <c r="K188" s="76" t="s">
        <v>151</v>
      </c>
      <c r="L188" s="68" t="s">
        <v>155</v>
      </c>
      <c r="M188" s="69" t="s">
        <v>127</v>
      </c>
      <c r="N188" s="69">
        <v>600</v>
      </c>
      <c r="O188" s="69">
        <v>3</v>
      </c>
      <c r="P188" s="69" t="s">
        <v>154</v>
      </c>
      <c r="Q188" s="69">
        <v>12.5</v>
      </c>
      <c r="R188" s="70" t="s">
        <v>154</v>
      </c>
      <c r="S188" s="197">
        <v>208</v>
      </c>
      <c r="T188" s="197">
        <v>3</v>
      </c>
      <c r="U188" s="197">
        <v>25</v>
      </c>
      <c r="V188" s="197">
        <v>11</v>
      </c>
      <c r="W188" s="197">
        <v>3</v>
      </c>
      <c r="X188" s="195">
        <v>2747</v>
      </c>
      <c r="Y188" s="199" t="s">
        <v>586</v>
      </c>
      <c r="Z188" s="195"/>
      <c r="AA188" s="195"/>
      <c r="AB188" s="231"/>
    </row>
    <row r="189" spans="1:28" s="59" customFormat="1" ht="16.5" customHeight="1" x14ac:dyDescent="0.25">
      <c r="A189" s="191"/>
      <c r="B189" s="193"/>
      <c r="C189" s="193"/>
      <c r="D189" s="193"/>
      <c r="E189" s="193"/>
      <c r="F189" s="191"/>
      <c r="G189" s="196"/>
      <c r="H189" s="196"/>
      <c r="I189" s="196"/>
      <c r="J189" s="202"/>
      <c r="K189" s="57" t="s">
        <v>152</v>
      </c>
      <c r="L189" s="71" t="s">
        <v>156</v>
      </c>
      <c r="M189" s="78" t="s">
        <v>867</v>
      </c>
      <c r="N189" s="78">
        <v>208</v>
      </c>
      <c r="O189" s="78">
        <v>3</v>
      </c>
      <c r="P189" s="78" t="s">
        <v>76</v>
      </c>
      <c r="Q189" s="78">
        <v>25.3</v>
      </c>
      <c r="R189" s="73">
        <v>7.5</v>
      </c>
      <c r="S189" s="198"/>
      <c r="T189" s="198"/>
      <c r="U189" s="198"/>
      <c r="V189" s="198"/>
      <c r="W189" s="198"/>
      <c r="X189" s="196"/>
      <c r="Y189" s="200"/>
      <c r="Z189" s="196"/>
      <c r="AA189" s="196"/>
      <c r="AB189" s="232"/>
    </row>
    <row r="190" spans="1:28" s="59" customFormat="1" ht="16.5" customHeight="1" x14ac:dyDescent="0.25">
      <c r="A190" s="190" t="s">
        <v>503</v>
      </c>
      <c r="B190" s="192" t="s">
        <v>168</v>
      </c>
      <c r="C190" s="194">
        <v>31719</v>
      </c>
      <c r="D190" s="192" t="s">
        <v>581</v>
      </c>
      <c r="E190" s="192" t="s">
        <v>167</v>
      </c>
      <c r="F190" s="190" t="s">
        <v>582</v>
      </c>
      <c r="G190" s="195">
        <v>18</v>
      </c>
      <c r="H190" s="195">
        <v>14</v>
      </c>
      <c r="I190" s="195">
        <v>11</v>
      </c>
      <c r="J190" s="201" t="s">
        <v>171</v>
      </c>
      <c r="K190" s="76" t="s">
        <v>151</v>
      </c>
      <c r="L190" s="68" t="s">
        <v>155</v>
      </c>
      <c r="M190" s="69" t="s">
        <v>11</v>
      </c>
      <c r="N190" s="69">
        <v>600</v>
      </c>
      <c r="O190" s="69">
        <v>3</v>
      </c>
      <c r="P190" s="69" t="s">
        <v>154</v>
      </c>
      <c r="Q190" s="69">
        <v>25</v>
      </c>
      <c r="R190" s="70" t="s">
        <v>154</v>
      </c>
      <c r="S190" s="197">
        <v>208</v>
      </c>
      <c r="T190" s="197">
        <v>3</v>
      </c>
      <c r="U190" s="197">
        <v>25</v>
      </c>
      <c r="V190" s="197">
        <v>17.5</v>
      </c>
      <c r="W190" s="197">
        <v>5</v>
      </c>
      <c r="X190" s="195">
        <v>2747</v>
      </c>
      <c r="Y190" s="199" t="s">
        <v>586</v>
      </c>
      <c r="Z190" s="195"/>
      <c r="AA190" s="195"/>
      <c r="AB190" s="231"/>
    </row>
    <row r="191" spans="1:28" s="59" customFormat="1" ht="16.5" customHeight="1" x14ac:dyDescent="0.25">
      <c r="A191" s="191"/>
      <c r="B191" s="193"/>
      <c r="C191" s="193"/>
      <c r="D191" s="193"/>
      <c r="E191" s="193"/>
      <c r="F191" s="191"/>
      <c r="G191" s="196"/>
      <c r="H191" s="196"/>
      <c r="I191" s="196"/>
      <c r="J191" s="202"/>
      <c r="K191" s="57" t="s">
        <v>152</v>
      </c>
      <c r="L191" s="71" t="s">
        <v>156</v>
      </c>
      <c r="M191" s="78" t="s">
        <v>867</v>
      </c>
      <c r="N191" s="78">
        <v>208</v>
      </c>
      <c r="O191" s="78">
        <v>3</v>
      </c>
      <c r="P191" s="78" t="s">
        <v>76</v>
      </c>
      <c r="Q191" s="78">
        <v>25.3</v>
      </c>
      <c r="R191" s="73">
        <v>7.5</v>
      </c>
      <c r="S191" s="198"/>
      <c r="T191" s="198"/>
      <c r="U191" s="198"/>
      <c r="V191" s="198"/>
      <c r="W191" s="198"/>
      <c r="X191" s="196"/>
      <c r="Y191" s="200"/>
      <c r="Z191" s="196"/>
      <c r="AA191" s="196"/>
      <c r="AB191" s="232"/>
    </row>
    <row r="192" spans="1:28" s="59" customFormat="1" ht="16.5" customHeight="1" x14ac:dyDescent="0.25">
      <c r="A192" s="190" t="s">
        <v>504</v>
      </c>
      <c r="B192" s="192" t="s">
        <v>168</v>
      </c>
      <c r="C192" s="194">
        <v>31719</v>
      </c>
      <c r="D192" s="192" t="s">
        <v>581</v>
      </c>
      <c r="E192" s="192" t="s">
        <v>167</v>
      </c>
      <c r="F192" s="190" t="s">
        <v>582</v>
      </c>
      <c r="G192" s="195">
        <v>18</v>
      </c>
      <c r="H192" s="195">
        <v>14</v>
      </c>
      <c r="I192" s="195">
        <v>11</v>
      </c>
      <c r="J192" s="201" t="s">
        <v>171</v>
      </c>
      <c r="K192" s="76" t="s">
        <v>151</v>
      </c>
      <c r="L192" s="68" t="s">
        <v>155</v>
      </c>
      <c r="M192" s="69" t="s">
        <v>12</v>
      </c>
      <c r="N192" s="69">
        <v>600</v>
      </c>
      <c r="O192" s="69">
        <v>3</v>
      </c>
      <c r="P192" s="69" t="s">
        <v>154</v>
      </c>
      <c r="Q192" s="69">
        <v>50</v>
      </c>
      <c r="R192" s="70" t="s">
        <v>154</v>
      </c>
      <c r="S192" s="197">
        <v>208</v>
      </c>
      <c r="T192" s="197">
        <v>3</v>
      </c>
      <c r="U192" s="197">
        <v>25</v>
      </c>
      <c r="V192" s="197">
        <v>25.3</v>
      </c>
      <c r="W192" s="197">
        <v>7.5</v>
      </c>
      <c r="X192" s="195">
        <v>2747</v>
      </c>
      <c r="Y192" s="199" t="s">
        <v>586</v>
      </c>
      <c r="Z192" s="195"/>
      <c r="AA192" s="195"/>
      <c r="AB192" s="231"/>
    </row>
    <row r="193" spans="1:28" s="59" customFormat="1" ht="16.5" customHeight="1" x14ac:dyDescent="0.25">
      <c r="A193" s="191"/>
      <c r="B193" s="193"/>
      <c r="C193" s="193"/>
      <c r="D193" s="193"/>
      <c r="E193" s="193"/>
      <c r="F193" s="191"/>
      <c r="G193" s="196"/>
      <c r="H193" s="196"/>
      <c r="I193" s="196"/>
      <c r="J193" s="202"/>
      <c r="K193" s="57" t="s">
        <v>152</v>
      </c>
      <c r="L193" s="71" t="s">
        <v>156</v>
      </c>
      <c r="M193" s="78" t="s">
        <v>867</v>
      </c>
      <c r="N193" s="78">
        <v>208</v>
      </c>
      <c r="O193" s="78">
        <v>3</v>
      </c>
      <c r="P193" s="78" t="s">
        <v>76</v>
      </c>
      <c r="Q193" s="78">
        <v>25.3</v>
      </c>
      <c r="R193" s="73">
        <v>7.5</v>
      </c>
      <c r="S193" s="198"/>
      <c r="T193" s="198"/>
      <c r="U193" s="198"/>
      <c r="V193" s="198"/>
      <c r="W193" s="198"/>
      <c r="X193" s="196"/>
      <c r="Y193" s="200"/>
      <c r="Z193" s="196"/>
      <c r="AA193" s="196"/>
      <c r="AB193" s="232"/>
    </row>
    <row r="194" spans="1:28" s="59" customFormat="1" ht="16.5" customHeight="1" x14ac:dyDescent="0.25">
      <c r="A194" s="190" t="s">
        <v>505</v>
      </c>
      <c r="B194" s="192" t="s">
        <v>168</v>
      </c>
      <c r="C194" s="194">
        <v>31719</v>
      </c>
      <c r="D194" s="192" t="s">
        <v>581</v>
      </c>
      <c r="E194" s="192" t="s">
        <v>167</v>
      </c>
      <c r="F194" s="190" t="s">
        <v>582</v>
      </c>
      <c r="G194" s="195">
        <v>18</v>
      </c>
      <c r="H194" s="195">
        <v>14</v>
      </c>
      <c r="I194" s="195">
        <v>11</v>
      </c>
      <c r="J194" s="201" t="s">
        <v>171</v>
      </c>
      <c r="K194" s="76" t="s">
        <v>151</v>
      </c>
      <c r="L194" s="68" t="s">
        <v>155</v>
      </c>
      <c r="M194" s="69" t="s">
        <v>12</v>
      </c>
      <c r="N194" s="69">
        <v>600</v>
      </c>
      <c r="O194" s="69">
        <v>3</v>
      </c>
      <c r="P194" s="69" t="s">
        <v>154</v>
      </c>
      <c r="Q194" s="69">
        <v>50</v>
      </c>
      <c r="R194" s="70" t="s">
        <v>154</v>
      </c>
      <c r="S194" s="197">
        <v>208</v>
      </c>
      <c r="T194" s="197">
        <v>3</v>
      </c>
      <c r="U194" s="197">
        <v>25</v>
      </c>
      <c r="V194" s="197">
        <v>32.200000000000003</v>
      </c>
      <c r="W194" s="197">
        <v>10</v>
      </c>
      <c r="X194" s="195">
        <v>2747</v>
      </c>
      <c r="Y194" s="199" t="s">
        <v>587</v>
      </c>
      <c r="Z194" s="195"/>
      <c r="AA194" s="195"/>
      <c r="AB194" s="231"/>
    </row>
    <row r="195" spans="1:28" s="59" customFormat="1" ht="16.5" customHeight="1" x14ac:dyDescent="0.25">
      <c r="A195" s="191"/>
      <c r="B195" s="193"/>
      <c r="C195" s="193"/>
      <c r="D195" s="193"/>
      <c r="E195" s="193"/>
      <c r="F195" s="191"/>
      <c r="G195" s="196"/>
      <c r="H195" s="196"/>
      <c r="I195" s="196"/>
      <c r="J195" s="202"/>
      <c r="K195" s="57" t="s">
        <v>152</v>
      </c>
      <c r="L195" s="71" t="s">
        <v>156</v>
      </c>
      <c r="M195" s="78" t="s">
        <v>868</v>
      </c>
      <c r="N195" s="78">
        <v>208</v>
      </c>
      <c r="O195" s="78">
        <v>3</v>
      </c>
      <c r="P195" s="78" t="s">
        <v>76</v>
      </c>
      <c r="Q195" s="78">
        <v>32.200000000000003</v>
      </c>
      <c r="R195" s="73">
        <v>10</v>
      </c>
      <c r="S195" s="198"/>
      <c r="T195" s="198"/>
      <c r="U195" s="198"/>
      <c r="V195" s="198"/>
      <c r="W195" s="198"/>
      <c r="X195" s="196"/>
      <c r="Y195" s="200"/>
      <c r="Z195" s="196"/>
      <c r="AA195" s="196"/>
      <c r="AB195" s="232"/>
    </row>
    <row r="196" spans="1:28" s="59" customFormat="1" ht="16.5" customHeight="1" x14ac:dyDescent="0.25">
      <c r="A196" s="190" t="s">
        <v>506</v>
      </c>
      <c r="B196" s="192" t="s">
        <v>168</v>
      </c>
      <c r="C196" s="194">
        <v>31719</v>
      </c>
      <c r="D196" s="192" t="s">
        <v>581</v>
      </c>
      <c r="E196" s="192" t="s">
        <v>167</v>
      </c>
      <c r="F196" s="190" t="s">
        <v>582</v>
      </c>
      <c r="G196" s="195">
        <v>27</v>
      </c>
      <c r="H196" s="195">
        <v>14</v>
      </c>
      <c r="I196" s="195">
        <v>11</v>
      </c>
      <c r="J196" s="201" t="s">
        <v>171</v>
      </c>
      <c r="K196" s="76" t="s">
        <v>151</v>
      </c>
      <c r="L196" s="68" t="s">
        <v>155</v>
      </c>
      <c r="M196" s="69" t="s">
        <v>12</v>
      </c>
      <c r="N196" s="69">
        <v>600</v>
      </c>
      <c r="O196" s="69">
        <v>3</v>
      </c>
      <c r="P196" s="69" t="s">
        <v>154</v>
      </c>
      <c r="Q196" s="69">
        <v>50</v>
      </c>
      <c r="R196" s="70" t="s">
        <v>154</v>
      </c>
      <c r="S196" s="197">
        <v>208</v>
      </c>
      <c r="T196" s="197">
        <v>3</v>
      </c>
      <c r="U196" s="197">
        <v>25</v>
      </c>
      <c r="V196" s="197">
        <v>48.3</v>
      </c>
      <c r="W196" s="197">
        <v>15</v>
      </c>
      <c r="X196" s="195">
        <v>4120</v>
      </c>
      <c r="Y196" s="199" t="s">
        <v>588</v>
      </c>
      <c r="Z196" s="195"/>
      <c r="AA196" s="195"/>
      <c r="AB196" s="231"/>
    </row>
    <row r="197" spans="1:28" s="59" customFormat="1" ht="16.5" customHeight="1" x14ac:dyDescent="0.25">
      <c r="A197" s="191"/>
      <c r="B197" s="193"/>
      <c r="C197" s="193"/>
      <c r="D197" s="193"/>
      <c r="E197" s="193"/>
      <c r="F197" s="191"/>
      <c r="G197" s="196"/>
      <c r="H197" s="196"/>
      <c r="I197" s="196"/>
      <c r="J197" s="202"/>
      <c r="K197" s="57" t="s">
        <v>152</v>
      </c>
      <c r="L197" s="71" t="s">
        <v>156</v>
      </c>
      <c r="M197" s="78" t="s">
        <v>869</v>
      </c>
      <c r="N197" s="78">
        <v>208</v>
      </c>
      <c r="O197" s="78">
        <v>3</v>
      </c>
      <c r="P197" s="78" t="s">
        <v>76</v>
      </c>
      <c r="Q197" s="78">
        <v>78.2</v>
      </c>
      <c r="R197" s="73">
        <v>25</v>
      </c>
      <c r="S197" s="198"/>
      <c r="T197" s="198"/>
      <c r="U197" s="198"/>
      <c r="V197" s="198"/>
      <c r="W197" s="198"/>
      <c r="X197" s="196"/>
      <c r="Y197" s="200"/>
      <c r="Z197" s="196"/>
      <c r="AA197" s="196"/>
      <c r="AB197" s="232"/>
    </row>
    <row r="198" spans="1:28" s="59" customFormat="1" ht="16.5" customHeight="1" x14ac:dyDescent="0.25">
      <c r="A198" s="190" t="s">
        <v>507</v>
      </c>
      <c r="B198" s="192" t="s">
        <v>168</v>
      </c>
      <c r="C198" s="194">
        <v>31719</v>
      </c>
      <c r="D198" s="192" t="s">
        <v>581</v>
      </c>
      <c r="E198" s="192" t="s">
        <v>167</v>
      </c>
      <c r="F198" s="190" t="s">
        <v>582</v>
      </c>
      <c r="G198" s="195">
        <v>27</v>
      </c>
      <c r="H198" s="195">
        <v>14</v>
      </c>
      <c r="I198" s="195">
        <v>11</v>
      </c>
      <c r="J198" s="201" t="s">
        <v>171</v>
      </c>
      <c r="K198" s="76" t="s">
        <v>151</v>
      </c>
      <c r="L198" s="68" t="s">
        <v>155</v>
      </c>
      <c r="M198" s="69" t="s">
        <v>13</v>
      </c>
      <c r="N198" s="69">
        <v>600</v>
      </c>
      <c r="O198" s="69">
        <v>3</v>
      </c>
      <c r="P198" s="69" t="s">
        <v>154</v>
      </c>
      <c r="Q198" s="69">
        <v>80</v>
      </c>
      <c r="R198" s="70" t="s">
        <v>154</v>
      </c>
      <c r="S198" s="197">
        <v>208</v>
      </c>
      <c r="T198" s="197">
        <v>3</v>
      </c>
      <c r="U198" s="197">
        <v>25</v>
      </c>
      <c r="V198" s="197">
        <v>62.1</v>
      </c>
      <c r="W198" s="197">
        <v>20</v>
      </c>
      <c r="X198" s="195">
        <v>4120</v>
      </c>
      <c r="Y198" s="199" t="s">
        <v>588</v>
      </c>
      <c r="Z198" s="195"/>
      <c r="AA198" s="195"/>
      <c r="AB198" s="231"/>
    </row>
    <row r="199" spans="1:28" s="59" customFormat="1" ht="16.5" customHeight="1" x14ac:dyDescent="0.25">
      <c r="A199" s="191"/>
      <c r="B199" s="193"/>
      <c r="C199" s="193"/>
      <c r="D199" s="193"/>
      <c r="E199" s="193"/>
      <c r="F199" s="191"/>
      <c r="G199" s="196"/>
      <c r="H199" s="196"/>
      <c r="I199" s="196"/>
      <c r="J199" s="202"/>
      <c r="K199" s="57" t="s">
        <v>152</v>
      </c>
      <c r="L199" s="71" t="s">
        <v>156</v>
      </c>
      <c r="M199" s="78" t="s">
        <v>869</v>
      </c>
      <c r="N199" s="78">
        <v>208</v>
      </c>
      <c r="O199" s="78">
        <v>3</v>
      </c>
      <c r="P199" s="78" t="s">
        <v>76</v>
      </c>
      <c r="Q199" s="78">
        <v>78.2</v>
      </c>
      <c r="R199" s="73">
        <v>25</v>
      </c>
      <c r="S199" s="198"/>
      <c r="T199" s="198"/>
      <c r="U199" s="198"/>
      <c r="V199" s="198"/>
      <c r="W199" s="198"/>
      <c r="X199" s="196"/>
      <c r="Y199" s="200"/>
      <c r="Z199" s="196"/>
      <c r="AA199" s="196"/>
      <c r="AB199" s="232"/>
    </row>
    <row r="200" spans="1:28" s="59" customFormat="1" ht="16.5" customHeight="1" x14ac:dyDescent="0.25">
      <c r="A200" s="190" t="s">
        <v>508</v>
      </c>
      <c r="B200" s="192" t="s">
        <v>168</v>
      </c>
      <c r="C200" s="194">
        <v>31719</v>
      </c>
      <c r="D200" s="192" t="s">
        <v>581</v>
      </c>
      <c r="E200" s="192" t="s">
        <v>167</v>
      </c>
      <c r="F200" s="190" t="s">
        <v>582</v>
      </c>
      <c r="G200" s="195">
        <v>27</v>
      </c>
      <c r="H200" s="195">
        <v>14</v>
      </c>
      <c r="I200" s="195">
        <v>11</v>
      </c>
      <c r="J200" s="201" t="s">
        <v>171</v>
      </c>
      <c r="K200" s="76" t="s">
        <v>151</v>
      </c>
      <c r="L200" s="68" t="s">
        <v>155</v>
      </c>
      <c r="M200" s="69" t="s">
        <v>13</v>
      </c>
      <c r="N200" s="69">
        <v>600</v>
      </c>
      <c r="O200" s="69">
        <v>3</v>
      </c>
      <c r="P200" s="69" t="s">
        <v>154</v>
      </c>
      <c r="Q200" s="69">
        <v>80</v>
      </c>
      <c r="R200" s="70" t="s">
        <v>154</v>
      </c>
      <c r="S200" s="197">
        <v>208</v>
      </c>
      <c r="T200" s="197">
        <v>3</v>
      </c>
      <c r="U200" s="197">
        <v>25</v>
      </c>
      <c r="V200" s="197">
        <v>78.2</v>
      </c>
      <c r="W200" s="197">
        <v>25</v>
      </c>
      <c r="X200" s="195">
        <v>4120</v>
      </c>
      <c r="Y200" s="199" t="s">
        <v>588</v>
      </c>
      <c r="Z200" s="195"/>
      <c r="AA200" s="195"/>
      <c r="AB200" s="231"/>
    </row>
    <row r="201" spans="1:28" s="59" customFormat="1" ht="16.5" customHeight="1" x14ac:dyDescent="0.25">
      <c r="A201" s="191"/>
      <c r="B201" s="193"/>
      <c r="C201" s="193"/>
      <c r="D201" s="193"/>
      <c r="E201" s="193"/>
      <c r="F201" s="191"/>
      <c r="G201" s="196"/>
      <c r="H201" s="196"/>
      <c r="I201" s="196"/>
      <c r="J201" s="202"/>
      <c r="K201" s="57" t="s">
        <v>152</v>
      </c>
      <c r="L201" s="71" t="s">
        <v>156</v>
      </c>
      <c r="M201" s="78" t="s">
        <v>869</v>
      </c>
      <c r="N201" s="78">
        <v>208</v>
      </c>
      <c r="O201" s="78">
        <v>3</v>
      </c>
      <c r="P201" s="78" t="s">
        <v>76</v>
      </c>
      <c r="Q201" s="78">
        <v>78.2</v>
      </c>
      <c r="R201" s="73">
        <v>25</v>
      </c>
      <c r="S201" s="198"/>
      <c r="T201" s="198"/>
      <c r="U201" s="198"/>
      <c r="V201" s="198"/>
      <c r="W201" s="198"/>
      <c r="X201" s="196"/>
      <c r="Y201" s="200"/>
      <c r="Z201" s="196"/>
      <c r="AA201" s="196"/>
      <c r="AB201" s="232"/>
    </row>
    <row r="202" spans="1:28" s="59" customFormat="1" ht="16.5" customHeight="1" x14ac:dyDescent="0.25">
      <c r="A202" s="190" t="s">
        <v>509</v>
      </c>
      <c r="B202" s="192" t="s">
        <v>168</v>
      </c>
      <c r="C202" s="194">
        <v>31719</v>
      </c>
      <c r="D202" s="192" t="s">
        <v>581</v>
      </c>
      <c r="E202" s="192" t="s">
        <v>167</v>
      </c>
      <c r="F202" s="190" t="s">
        <v>582</v>
      </c>
      <c r="G202" s="195">
        <v>27</v>
      </c>
      <c r="H202" s="195">
        <v>14</v>
      </c>
      <c r="I202" s="195">
        <v>11</v>
      </c>
      <c r="J202" s="201" t="s">
        <v>171</v>
      </c>
      <c r="K202" s="76" t="s">
        <v>151</v>
      </c>
      <c r="L202" s="68" t="s">
        <v>155</v>
      </c>
      <c r="M202" s="69" t="s">
        <v>13</v>
      </c>
      <c r="N202" s="69">
        <v>600</v>
      </c>
      <c r="O202" s="69">
        <v>3</v>
      </c>
      <c r="P202" s="69" t="s">
        <v>154</v>
      </c>
      <c r="Q202" s="69">
        <v>80</v>
      </c>
      <c r="R202" s="70" t="s">
        <v>154</v>
      </c>
      <c r="S202" s="197">
        <v>240</v>
      </c>
      <c r="T202" s="197">
        <v>3</v>
      </c>
      <c r="U202" s="197">
        <v>25</v>
      </c>
      <c r="V202" s="197">
        <v>80</v>
      </c>
      <c r="W202" s="197">
        <v>30</v>
      </c>
      <c r="X202" s="195">
        <v>4120</v>
      </c>
      <c r="Y202" s="199" t="s">
        <v>588</v>
      </c>
      <c r="Z202" s="195"/>
      <c r="AA202" s="195"/>
      <c r="AB202" s="231"/>
    </row>
    <row r="203" spans="1:28" s="59" customFormat="1" ht="16.5" customHeight="1" x14ac:dyDescent="0.25">
      <c r="A203" s="191"/>
      <c r="B203" s="193"/>
      <c r="C203" s="193"/>
      <c r="D203" s="193"/>
      <c r="E203" s="193"/>
      <c r="F203" s="191"/>
      <c r="G203" s="196"/>
      <c r="H203" s="196"/>
      <c r="I203" s="196"/>
      <c r="J203" s="202"/>
      <c r="K203" s="57" t="s">
        <v>152</v>
      </c>
      <c r="L203" s="71" t="s">
        <v>156</v>
      </c>
      <c r="M203" s="89" t="s">
        <v>869</v>
      </c>
      <c r="N203" s="89">
        <v>240</v>
      </c>
      <c r="O203" s="89">
        <v>3</v>
      </c>
      <c r="P203" s="89" t="s">
        <v>76</v>
      </c>
      <c r="Q203" s="89">
        <v>80</v>
      </c>
      <c r="R203" s="73">
        <v>30</v>
      </c>
      <c r="S203" s="198"/>
      <c r="T203" s="198"/>
      <c r="U203" s="198"/>
      <c r="V203" s="198"/>
      <c r="W203" s="198"/>
      <c r="X203" s="196"/>
      <c r="Y203" s="200"/>
      <c r="Z203" s="196"/>
      <c r="AA203" s="196"/>
      <c r="AB203" s="232"/>
    </row>
    <row r="204" spans="1:28" s="59" customFormat="1" ht="16.5" customHeight="1" x14ac:dyDescent="0.25">
      <c r="A204" s="190" t="s">
        <v>510</v>
      </c>
      <c r="B204" s="192" t="s">
        <v>168</v>
      </c>
      <c r="C204" s="194">
        <v>31719</v>
      </c>
      <c r="D204" s="192" t="s">
        <v>581</v>
      </c>
      <c r="E204" s="192" t="s">
        <v>167</v>
      </c>
      <c r="F204" s="190" t="s">
        <v>582</v>
      </c>
      <c r="G204" s="195">
        <v>27</v>
      </c>
      <c r="H204" s="195">
        <v>14</v>
      </c>
      <c r="I204" s="195">
        <v>11</v>
      </c>
      <c r="J204" s="201" t="s">
        <v>171</v>
      </c>
      <c r="K204" s="76" t="s">
        <v>151</v>
      </c>
      <c r="L204" s="68" t="s">
        <v>155</v>
      </c>
      <c r="M204" s="69" t="s">
        <v>13</v>
      </c>
      <c r="N204" s="69">
        <v>600</v>
      </c>
      <c r="O204" s="69">
        <v>3</v>
      </c>
      <c r="P204" s="69" t="s">
        <v>154</v>
      </c>
      <c r="Q204" s="69">
        <v>80</v>
      </c>
      <c r="R204" s="70"/>
      <c r="S204" s="197">
        <v>480</v>
      </c>
      <c r="T204" s="197">
        <v>3</v>
      </c>
      <c r="U204" s="197">
        <v>18</v>
      </c>
      <c r="V204" s="197">
        <v>77</v>
      </c>
      <c r="W204" s="197">
        <v>60</v>
      </c>
      <c r="X204" s="195">
        <v>4120</v>
      </c>
      <c r="Y204" s="199" t="s">
        <v>588</v>
      </c>
      <c r="Z204" s="195"/>
      <c r="AA204" s="195"/>
      <c r="AB204" s="231"/>
    </row>
    <row r="205" spans="1:28" s="59" customFormat="1" ht="16.5" customHeight="1" x14ac:dyDescent="0.25">
      <c r="A205" s="191"/>
      <c r="B205" s="193"/>
      <c r="C205" s="193"/>
      <c r="D205" s="193"/>
      <c r="E205" s="193"/>
      <c r="F205" s="191"/>
      <c r="G205" s="196"/>
      <c r="H205" s="196"/>
      <c r="I205" s="196"/>
      <c r="J205" s="202"/>
      <c r="K205" s="57" t="s">
        <v>152</v>
      </c>
      <c r="L205" s="71" t="s">
        <v>156</v>
      </c>
      <c r="M205" s="89" t="s">
        <v>869</v>
      </c>
      <c r="N205" s="89">
        <v>480</v>
      </c>
      <c r="O205" s="89">
        <v>3</v>
      </c>
      <c r="P205" s="89" t="s">
        <v>76</v>
      </c>
      <c r="Q205" s="89">
        <v>77</v>
      </c>
      <c r="R205" s="73">
        <v>60</v>
      </c>
      <c r="S205" s="198"/>
      <c r="T205" s="198"/>
      <c r="U205" s="198"/>
      <c r="V205" s="198"/>
      <c r="W205" s="198"/>
      <c r="X205" s="196"/>
      <c r="Y205" s="200"/>
      <c r="Z205" s="196"/>
      <c r="AA205" s="196"/>
      <c r="AB205" s="232"/>
    </row>
    <row r="206" spans="1:28" s="59" customFormat="1" ht="16.5" customHeight="1" x14ac:dyDescent="0.25">
      <c r="A206" s="190" t="s">
        <v>511</v>
      </c>
      <c r="B206" s="192" t="s">
        <v>168</v>
      </c>
      <c r="C206" s="194">
        <v>31719</v>
      </c>
      <c r="D206" s="192" t="s">
        <v>581</v>
      </c>
      <c r="E206" s="192" t="s">
        <v>167</v>
      </c>
      <c r="F206" s="190" t="s">
        <v>582</v>
      </c>
      <c r="G206" s="195">
        <v>27</v>
      </c>
      <c r="H206" s="195">
        <v>14</v>
      </c>
      <c r="I206" s="195">
        <v>11</v>
      </c>
      <c r="J206" s="201" t="s">
        <v>171</v>
      </c>
      <c r="K206" s="76" t="s">
        <v>151</v>
      </c>
      <c r="L206" s="68" t="s">
        <v>155</v>
      </c>
      <c r="M206" s="69" t="s">
        <v>14</v>
      </c>
      <c r="N206" s="69">
        <v>600</v>
      </c>
      <c r="O206" s="69">
        <v>3</v>
      </c>
      <c r="P206" s="69" t="s">
        <v>154</v>
      </c>
      <c r="Q206" s="69">
        <v>115</v>
      </c>
      <c r="R206" s="70" t="s">
        <v>154</v>
      </c>
      <c r="S206" s="197">
        <v>208</v>
      </c>
      <c r="T206" s="197">
        <v>3</v>
      </c>
      <c r="U206" s="197">
        <v>25</v>
      </c>
      <c r="V206" s="197">
        <v>78.2</v>
      </c>
      <c r="W206" s="197">
        <v>25</v>
      </c>
      <c r="X206" s="195">
        <v>4120</v>
      </c>
      <c r="Y206" s="199" t="s">
        <v>588</v>
      </c>
      <c r="Z206" s="195"/>
      <c r="AA206" s="195"/>
      <c r="AB206" s="231"/>
    </row>
    <row r="207" spans="1:28" s="59" customFormat="1" ht="16.5" customHeight="1" x14ac:dyDescent="0.25">
      <c r="A207" s="191"/>
      <c r="B207" s="193"/>
      <c r="C207" s="193"/>
      <c r="D207" s="193"/>
      <c r="E207" s="193"/>
      <c r="F207" s="191"/>
      <c r="G207" s="196"/>
      <c r="H207" s="196"/>
      <c r="I207" s="196"/>
      <c r="J207" s="202"/>
      <c r="K207" s="57" t="s">
        <v>152</v>
      </c>
      <c r="L207" s="71" t="s">
        <v>156</v>
      </c>
      <c r="M207" s="124" t="s">
        <v>869</v>
      </c>
      <c r="N207" s="78">
        <v>208</v>
      </c>
      <c r="O207" s="78">
        <v>3</v>
      </c>
      <c r="P207" s="78" t="s">
        <v>76</v>
      </c>
      <c r="Q207" s="78">
        <v>78.2</v>
      </c>
      <c r="R207" s="73">
        <v>25</v>
      </c>
      <c r="S207" s="198"/>
      <c r="T207" s="198"/>
      <c r="U207" s="198"/>
      <c r="V207" s="198"/>
      <c r="W207" s="198"/>
      <c r="X207" s="196"/>
      <c r="Y207" s="200"/>
      <c r="Z207" s="196"/>
      <c r="AA207" s="196"/>
      <c r="AB207" s="232"/>
    </row>
    <row r="208" spans="1:28" s="59" customFormat="1" ht="16.5" customHeight="1" x14ac:dyDescent="0.25">
      <c r="A208" s="190" t="s">
        <v>512</v>
      </c>
      <c r="B208" s="192" t="s">
        <v>168</v>
      </c>
      <c r="C208" s="194">
        <v>31719</v>
      </c>
      <c r="D208" s="192" t="s">
        <v>581</v>
      </c>
      <c r="E208" s="192" t="s">
        <v>167</v>
      </c>
      <c r="F208" s="190" t="s">
        <v>582</v>
      </c>
      <c r="G208" s="195">
        <v>18</v>
      </c>
      <c r="H208" s="195">
        <v>14</v>
      </c>
      <c r="I208" s="195">
        <v>11</v>
      </c>
      <c r="J208" s="201" t="s">
        <v>171</v>
      </c>
      <c r="K208" s="76" t="s">
        <v>151</v>
      </c>
      <c r="L208" s="68" t="s">
        <v>155</v>
      </c>
      <c r="M208" s="69" t="s">
        <v>8</v>
      </c>
      <c r="N208" s="69">
        <v>600</v>
      </c>
      <c r="O208" s="69">
        <v>3</v>
      </c>
      <c r="P208" s="69" t="s">
        <v>154</v>
      </c>
      <c r="Q208" s="69">
        <v>3.5</v>
      </c>
      <c r="R208" s="70" t="s">
        <v>154</v>
      </c>
      <c r="S208" s="197">
        <v>240</v>
      </c>
      <c r="T208" s="197">
        <v>3</v>
      </c>
      <c r="U208" s="197">
        <v>25</v>
      </c>
      <c r="V208" s="197">
        <v>2.2000000000000002</v>
      </c>
      <c r="W208" s="197">
        <v>0.5</v>
      </c>
      <c r="X208" s="195">
        <v>2747</v>
      </c>
      <c r="Y208" s="199" t="s">
        <v>586</v>
      </c>
      <c r="Z208" s="195"/>
      <c r="AA208" s="195"/>
      <c r="AB208" s="231"/>
    </row>
    <row r="209" spans="1:28" s="59" customFormat="1" ht="16.5" customHeight="1" x14ac:dyDescent="0.25">
      <c r="A209" s="191"/>
      <c r="B209" s="193"/>
      <c r="C209" s="193"/>
      <c r="D209" s="193"/>
      <c r="E209" s="193"/>
      <c r="F209" s="191"/>
      <c r="G209" s="196"/>
      <c r="H209" s="196"/>
      <c r="I209" s="196"/>
      <c r="J209" s="202"/>
      <c r="K209" s="57" t="s">
        <v>152</v>
      </c>
      <c r="L209" s="71" t="s">
        <v>156</v>
      </c>
      <c r="M209" s="78" t="s">
        <v>867</v>
      </c>
      <c r="N209" s="78">
        <v>240</v>
      </c>
      <c r="O209" s="78">
        <v>3</v>
      </c>
      <c r="P209" s="78" t="s">
        <v>76</v>
      </c>
      <c r="Q209" s="78">
        <v>22</v>
      </c>
      <c r="R209" s="73">
        <v>7.5</v>
      </c>
      <c r="S209" s="198"/>
      <c r="T209" s="198"/>
      <c r="U209" s="198"/>
      <c r="V209" s="198"/>
      <c r="W209" s="198"/>
      <c r="X209" s="196"/>
      <c r="Y209" s="200"/>
      <c r="Z209" s="196"/>
      <c r="AA209" s="196"/>
      <c r="AB209" s="232"/>
    </row>
    <row r="210" spans="1:28" s="59" customFormat="1" ht="16.5" customHeight="1" x14ac:dyDescent="0.25">
      <c r="A210" s="190" t="s">
        <v>513</v>
      </c>
      <c r="B210" s="192" t="s">
        <v>168</v>
      </c>
      <c r="C210" s="194">
        <v>31719</v>
      </c>
      <c r="D210" s="192" t="s">
        <v>581</v>
      </c>
      <c r="E210" s="192" t="s">
        <v>167</v>
      </c>
      <c r="F210" s="190" t="s">
        <v>582</v>
      </c>
      <c r="G210" s="195">
        <v>18</v>
      </c>
      <c r="H210" s="195">
        <v>14</v>
      </c>
      <c r="I210" s="195">
        <v>11</v>
      </c>
      <c r="J210" s="201" t="s">
        <v>171</v>
      </c>
      <c r="K210" s="76" t="s">
        <v>151</v>
      </c>
      <c r="L210" s="68" t="s">
        <v>155</v>
      </c>
      <c r="M210" s="69" t="s">
        <v>9</v>
      </c>
      <c r="N210" s="69">
        <v>600</v>
      </c>
      <c r="O210" s="69">
        <v>3</v>
      </c>
      <c r="P210" s="69" t="s">
        <v>154</v>
      </c>
      <c r="Q210" s="69">
        <v>7</v>
      </c>
      <c r="R210" s="70" t="s">
        <v>154</v>
      </c>
      <c r="S210" s="197">
        <v>240</v>
      </c>
      <c r="T210" s="197">
        <v>3</v>
      </c>
      <c r="U210" s="197">
        <v>25</v>
      </c>
      <c r="V210" s="197">
        <v>3.2</v>
      </c>
      <c r="W210" s="197">
        <v>0.75</v>
      </c>
      <c r="X210" s="195">
        <v>2747</v>
      </c>
      <c r="Y210" s="199" t="s">
        <v>586</v>
      </c>
      <c r="Z210" s="195"/>
      <c r="AA210" s="195"/>
      <c r="AB210" s="231"/>
    </row>
    <row r="211" spans="1:28" s="59" customFormat="1" ht="16.5" customHeight="1" x14ac:dyDescent="0.25">
      <c r="A211" s="191"/>
      <c r="B211" s="193"/>
      <c r="C211" s="193"/>
      <c r="D211" s="193"/>
      <c r="E211" s="193"/>
      <c r="F211" s="191"/>
      <c r="G211" s="196"/>
      <c r="H211" s="196"/>
      <c r="I211" s="196"/>
      <c r="J211" s="202"/>
      <c r="K211" s="57" t="s">
        <v>152</v>
      </c>
      <c r="L211" s="71" t="s">
        <v>156</v>
      </c>
      <c r="M211" s="78" t="s">
        <v>867</v>
      </c>
      <c r="N211" s="78">
        <v>240</v>
      </c>
      <c r="O211" s="78">
        <v>3</v>
      </c>
      <c r="P211" s="78" t="s">
        <v>76</v>
      </c>
      <c r="Q211" s="78">
        <v>22</v>
      </c>
      <c r="R211" s="73">
        <v>7.5</v>
      </c>
      <c r="S211" s="198"/>
      <c r="T211" s="198"/>
      <c r="U211" s="198"/>
      <c r="V211" s="198"/>
      <c r="W211" s="198"/>
      <c r="X211" s="196"/>
      <c r="Y211" s="200"/>
      <c r="Z211" s="196"/>
      <c r="AA211" s="196"/>
      <c r="AB211" s="232"/>
    </row>
    <row r="212" spans="1:28" s="59" customFormat="1" ht="16.5" customHeight="1" x14ac:dyDescent="0.25">
      <c r="A212" s="190" t="s">
        <v>514</v>
      </c>
      <c r="B212" s="192" t="s">
        <v>168</v>
      </c>
      <c r="C212" s="194">
        <v>31719</v>
      </c>
      <c r="D212" s="192" t="s">
        <v>581</v>
      </c>
      <c r="E212" s="192" t="s">
        <v>167</v>
      </c>
      <c r="F212" s="190" t="s">
        <v>582</v>
      </c>
      <c r="G212" s="195">
        <v>18</v>
      </c>
      <c r="H212" s="195">
        <v>14</v>
      </c>
      <c r="I212" s="195">
        <v>11</v>
      </c>
      <c r="J212" s="201" t="s">
        <v>171</v>
      </c>
      <c r="K212" s="76" t="s">
        <v>151</v>
      </c>
      <c r="L212" s="68" t="s">
        <v>155</v>
      </c>
      <c r="M212" s="69" t="s">
        <v>9</v>
      </c>
      <c r="N212" s="69">
        <v>600</v>
      </c>
      <c r="O212" s="69">
        <v>3</v>
      </c>
      <c r="P212" s="69" t="s">
        <v>154</v>
      </c>
      <c r="Q212" s="69">
        <v>7</v>
      </c>
      <c r="R212" s="70" t="s">
        <v>154</v>
      </c>
      <c r="S212" s="197">
        <v>240</v>
      </c>
      <c r="T212" s="197">
        <v>3</v>
      </c>
      <c r="U212" s="197">
        <v>25</v>
      </c>
      <c r="V212" s="197">
        <v>4.2</v>
      </c>
      <c r="W212" s="197">
        <v>1</v>
      </c>
      <c r="X212" s="195">
        <v>2747</v>
      </c>
      <c r="Y212" s="199" t="s">
        <v>586</v>
      </c>
      <c r="Z212" s="195"/>
      <c r="AA212" s="195"/>
      <c r="AB212" s="231"/>
    </row>
    <row r="213" spans="1:28" s="59" customFormat="1" ht="16.5" customHeight="1" x14ac:dyDescent="0.25">
      <c r="A213" s="191"/>
      <c r="B213" s="193"/>
      <c r="C213" s="193"/>
      <c r="D213" s="193"/>
      <c r="E213" s="193"/>
      <c r="F213" s="191"/>
      <c r="G213" s="196"/>
      <c r="H213" s="196"/>
      <c r="I213" s="196"/>
      <c r="J213" s="202"/>
      <c r="K213" s="57" t="s">
        <v>152</v>
      </c>
      <c r="L213" s="71" t="s">
        <v>156</v>
      </c>
      <c r="M213" s="78" t="s">
        <v>867</v>
      </c>
      <c r="N213" s="78">
        <v>240</v>
      </c>
      <c r="O213" s="78">
        <v>3</v>
      </c>
      <c r="P213" s="78" t="s">
        <v>76</v>
      </c>
      <c r="Q213" s="78">
        <v>22</v>
      </c>
      <c r="R213" s="73">
        <v>7.5</v>
      </c>
      <c r="S213" s="198"/>
      <c r="T213" s="198"/>
      <c r="U213" s="198"/>
      <c r="V213" s="198"/>
      <c r="W213" s="198"/>
      <c r="X213" s="196"/>
      <c r="Y213" s="200"/>
      <c r="Z213" s="196"/>
      <c r="AA213" s="196"/>
      <c r="AB213" s="232"/>
    </row>
    <row r="214" spans="1:28" s="59" customFormat="1" ht="16.5" customHeight="1" x14ac:dyDescent="0.25">
      <c r="A214" s="190" t="s">
        <v>515</v>
      </c>
      <c r="B214" s="192" t="s">
        <v>168</v>
      </c>
      <c r="C214" s="194">
        <v>31719</v>
      </c>
      <c r="D214" s="192" t="s">
        <v>581</v>
      </c>
      <c r="E214" s="192" t="s">
        <v>167</v>
      </c>
      <c r="F214" s="190" t="s">
        <v>582</v>
      </c>
      <c r="G214" s="195">
        <v>18</v>
      </c>
      <c r="H214" s="195">
        <v>14</v>
      </c>
      <c r="I214" s="195">
        <v>11</v>
      </c>
      <c r="J214" s="201" t="s">
        <v>171</v>
      </c>
      <c r="K214" s="76" t="s">
        <v>151</v>
      </c>
      <c r="L214" s="68" t="s">
        <v>155</v>
      </c>
      <c r="M214" s="69" t="s">
        <v>9</v>
      </c>
      <c r="N214" s="69">
        <v>600</v>
      </c>
      <c r="O214" s="69">
        <v>3</v>
      </c>
      <c r="P214" s="69" t="s">
        <v>154</v>
      </c>
      <c r="Q214" s="69">
        <v>7</v>
      </c>
      <c r="R214" s="70" t="s">
        <v>154</v>
      </c>
      <c r="S214" s="197">
        <v>240</v>
      </c>
      <c r="T214" s="197">
        <v>3</v>
      </c>
      <c r="U214" s="197">
        <v>25</v>
      </c>
      <c r="V214" s="197">
        <v>6</v>
      </c>
      <c r="W214" s="197">
        <v>1.5</v>
      </c>
      <c r="X214" s="195">
        <v>2747</v>
      </c>
      <c r="Y214" s="199" t="s">
        <v>586</v>
      </c>
      <c r="Z214" s="195"/>
      <c r="AA214" s="195"/>
      <c r="AB214" s="231"/>
    </row>
    <row r="215" spans="1:28" s="59" customFormat="1" ht="16.5" customHeight="1" x14ac:dyDescent="0.25">
      <c r="A215" s="191"/>
      <c r="B215" s="193"/>
      <c r="C215" s="193"/>
      <c r="D215" s="193"/>
      <c r="E215" s="193"/>
      <c r="F215" s="191"/>
      <c r="G215" s="196"/>
      <c r="H215" s="196"/>
      <c r="I215" s="196"/>
      <c r="J215" s="202"/>
      <c r="K215" s="57" t="s">
        <v>152</v>
      </c>
      <c r="L215" s="71" t="s">
        <v>156</v>
      </c>
      <c r="M215" s="78" t="s">
        <v>867</v>
      </c>
      <c r="N215" s="78">
        <v>240</v>
      </c>
      <c r="O215" s="78">
        <v>3</v>
      </c>
      <c r="P215" s="78" t="s">
        <v>76</v>
      </c>
      <c r="Q215" s="78">
        <v>22</v>
      </c>
      <c r="R215" s="73">
        <v>7.5</v>
      </c>
      <c r="S215" s="198"/>
      <c r="T215" s="198"/>
      <c r="U215" s="198"/>
      <c r="V215" s="198"/>
      <c r="W215" s="198"/>
      <c r="X215" s="196"/>
      <c r="Y215" s="200"/>
      <c r="Z215" s="196"/>
      <c r="AA215" s="196"/>
      <c r="AB215" s="232"/>
    </row>
    <row r="216" spans="1:28" s="59" customFormat="1" ht="16.5" customHeight="1" x14ac:dyDescent="0.25">
      <c r="A216" s="190" t="s">
        <v>516</v>
      </c>
      <c r="B216" s="192" t="s">
        <v>168</v>
      </c>
      <c r="C216" s="194">
        <v>31719</v>
      </c>
      <c r="D216" s="192" t="s">
        <v>581</v>
      </c>
      <c r="E216" s="192" t="s">
        <v>167</v>
      </c>
      <c r="F216" s="190" t="s">
        <v>582</v>
      </c>
      <c r="G216" s="195">
        <v>18</v>
      </c>
      <c r="H216" s="195">
        <v>14</v>
      </c>
      <c r="I216" s="195">
        <v>11</v>
      </c>
      <c r="J216" s="201" t="s">
        <v>171</v>
      </c>
      <c r="K216" s="76" t="s">
        <v>151</v>
      </c>
      <c r="L216" s="68" t="s">
        <v>155</v>
      </c>
      <c r="M216" s="69" t="s">
        <v>9</v>
      </c>
      <c r="N216" s="69">
        <v>600</v>
      </c>
      <c r="O216" s="69">
        <v>3</v>
      </c>
      <c r="P216" s="69" t="s">
        <v>154</v>
      </c>
      <c r="Q216" s="69">
        <v>7</v>
      </c>
      <c r="R216" s="70" t="s">
        <v>154</v>
      </c>
      <c r="S216" s="197">
        <v>240</v>
      </c>
      <c r="T216" s="197">
        <v>3</v>
      </c>
      <c r="U216" s="197">
        <v>25</v>
      </c>
      <c r="V216" s="197">
        <v>6.8</v>
      </c>
      <c r="W216" s="197">
        <v>2</v>
      </c>
      <c r="X216" s="195">
        <v>2747</v>
      </c>
      <c r="Y216" s="199" t="s">
        <v>586</v>
      </c>
      <c r="Z216" s="195"/>
      <c r="AA216" s="195"/>
      <c r="AB216" s="231"/>
    </row>
    <row r="217" spans="1:28" s="59" customFormat="1" ht="16.5" customHeight="1" x14ac:dyDescent="0.25">
      <c r="A217" s="191"/>
      <c r="B217" s="193"/>
      <c r="C217" s="193"/>
      <c r="D217" s="193"/>
      <c r="E217" s="193"/>
      <c r="F217" s="191"/>
      <c r="G217" s="196"/>
      <c r="H217" s="196"/>
      <c r="I217" s="196"/>
      <c r="J217" s="202"/>
      <c r="K217" s="57" t="s">
        <v>152</v>
      </c>
      <c r="L217" s="71" t="s">
        <v>156</v>
      </c>
      <c r="M217" s="78" t="s">
        <v>867</v>
      </c>
      <c r="N217" s="78">
        <v>240</v>
      </c>
      <c r="O217" s="78">
        <v>3</v>
      </c>
      <c r="P217" s="78" t="s">
        <v>76</v>
      </c>
      <c r="Q217" s="78">
        <v>22</v>
      </c>
      <c r="R217" s="73">
        <v>7.5</v>
      </c>
      <c r="S217" s="198"/>
      <c r="T217" s="198"/>
      <c r="U217" s="198"/>
      <c r="V217" s="198"/>
      <c r="W217" s="198"/>
      <c r="X217" s="196"/>
      <c r="Y217" s="200"/>
      <c r="Z217" s="196"/>
      <c r="AA217" s="196"/>
      <c r="AB217" s="232"/>
    </row>
    <row r="218" spans="1:28" s="59" customFormat="1" ht="16.5" customHeight="1" x14ac:dyDescent="0.25">
      <c r="A218" s="190" t="s">
        <v>517</v>
      </c>
      <c r="B218" s="192" t="s">
        <v>168</v>
      </c>
      <c r="C218" s="194">
        <v>31719</v>
      </c>
      <c r="D218" s="192" t="s">
        <v>581</v>
      </c>
      <c r="E218" s="192" t="s">
        <v>167</v>
      </c>
      <c r="F218" s="190" t="s">
        <v>582</v>
      </c>
      <c r="G218" s="195">
        <v>18</v>
      </c>
      <c r="H218" s="195">
        <v>14</v>
      </c>
      <c r="I218" s="195">
        <v>11</v>
      </c>
      <c r="J218" s="201" t="s">
        <v>171</v>
      </c>
      <c r="K218" s="76" t="s">
        <v>151</v>
      </c>
      <c r="L218" s="68" t="s">
        <v>155</v>
      </c>
      <c r="M218" s="69" t="s">
        <v>11</v>
      </c>
      <c r="N218" s="69">
        <v>600</v>
      </c>
      <c r="O218" s="69">
        <v>3</v>
      </c>
      <c r="P218" s="69" t="s">
        <v>154</v>
      </c>
      <c r="Q218" s="69">
        <v>25</v>
      </c>
      <c r="R218" s="70" t="s">
        <v>154</v>
      </c>
      <c r="S218" s="197">
        <v>240</v>
      </c>
      <c r="T218" s="197">
        <v>3</v>
      </c>
      <c r="U218" s="197">
        <v>25</v>
      </c>
      <c r="V218" s="197">
        <v>15.2</v>
      </c>
      <c r="W218" s="197">
        <v>5</v>
      </c>
      <c r="X218" s="195">
        <v>2747</v>
      </c>
      <c r="Y218" s="199" t="s">
        <v>586</v>
      </c>
      <c r="Z218" s="195"/>
      <c r="AA218" s="195"/>
      <c r="AB218" s="231"/>
    </row>
    <row r="219" spans="1:28" s="59" customFormat="1" ht="16.5" customHeight="1" x14ac:dyDescent="0.25">
      <c r="A219" s="191"/>
      <c r="B219" s="193"/>
      <c r="C219" s="193"/>
      <c r="D219" s="193"/>
      <c r="E219" s="193"/>
      <c r="F219" s="191"/>
      <c r="G219" s="196"/>
      <c r="H219" s="196"/>
      <c r="I219" s="196"/>
      <c r="J219" s="202"/>
      <c r="K219" s="57" t="s">
        <v>152</v>
      </c>
      <c r="L219" s="71" t="s">
        <v>156</v>
      </c>
      <c r="M219" s="78" t="s">
        <v>867</v>
      </c>
      <c r="N219" s="78">
        <v>240</v>
      </c>
      <c r="O219" s="78">
        <v>3</v>
      </c>
      <c r="P219" s="78" t="s">
        <v>76</v>
      </c>
      <c r="Q219" s="78">
        <v>22</v>
      </c>
      <c r="R219" s="73">
        <v>7.5</v>
      </c>
      <c r="S219" s="198"/>
      <c r="T219" s="198"/>
      <c r="U219" s="198"/>
      <c r="V219" s="198"/>
      <c r="W219" s="198"/>
      <c r="X219" s="196"/>
      <c r="Y219" s="200"/>
      <c r="Z219" s="196"/>
      <c r="AA219" s="196"/>
      <c r="AB219" s="232"/>
    </row>
    <row r="220" spans="1:28" s="59" customFormat="1" ht="16.5" customHeight="1" x14ac:dyDescent="0.25">
      <c r="A220" s="190" t="s">
        <v>518</v>
      </c>
      <c r="B220" s="192" t="s">
        <v>168</v>
      </c>
      <c r="C220" s="194">
        <v>31719</v>
      </c>
      <c r="D220" s="192" t="s">
        <v>581</v>
      </c>
      <c r="E220" s="192" t="s">
        <v>167</v>
      </c>
      <c r="F220" s="190" t="s">
        <v>582</v>
      </c>
      <c r="G220" s="195">
        <v>18</v>
      </c>
      <c r="H220" s="195">
        <v>14</v>
      </c>
      <c r="I220" s="195">
        <v>11</v>
      </c>
      <c r="J220" s="201" t="s">
        <v>171</v>
      </c>
      <c r="K220" s="76" t="s">
        <v>151</v>
      </c>
      <c r="L220" s="68" t="s">
        <v>155</v>
      </c>
      <c r="M220" s="69" t="s">
        <v>11</v>
      </c>
      <c r="N220" s="69">
        <v>600</v>
      </c>
      <c r="O220" s="69">
        <v>3</v>
      </c>
      <c r="P220" s="69" t="s">
        <v>154</v>
      </c>
      <c r="Q220" s="69">
        <v>25</v>
      </c>
      <c r="R220" s="70" t="s">
        <v>154</v>
      </c>
      <c r="S220" s="197">
        <v>240</v>
      </c>
      <c r="T220" s="197">
        <v>3</v>
      </c>
      <c r="U220" s="197">
        <v>25</v>
      </c>
      <c r="V220" s="197">
        <v>22</v>
      </c>
      <c r="W220" s="197">
        <v>7.5</v>
      </c>
      <c r="X220" s="195">
        <v>2747</v>
      </c>
      <c r="Y220" s="199" t="s">
        <v>586</v>
      </c>
      <c r="Z220" s="195"/>
      <c r="AA220" s="195"/>
      <c r="AB220" s="231"/>
    </row>
    <row r="221" spans="1:28" s="59" customFormat="1" ht="16.5" customHeight="1" x14ac:dyDescent="0.25">
      <c r="A221" s="191"/>
      <c r="B221" s="193"/>
      <c r="C221" s="193"/>
      <c r="D221" s="193"/>
      <c r="E221" s="193"/>
      <c r="F221" s="191"/>
      <c r="G221" s="196"/>
      <c r="H221" s="196"/>
      <c r="I221" s="196"/>
      <c r="J221" s="202"/>
      <c r="K221" s="57" t="s">
        <v>152</v>
      </c>
      <c r="L221" s="71" t="s">
        <v>156</v>
      </c>
      <c r="M221" s="78" t="s">
        <v>867</v>
      </c>
      <c r="N221" s="78">
        <v>240</v>
      </c>
      <c r="O221" s="78">
        <v>3</v>
      </c>
      <c r="P221" s="78" t="s">
        <v>76</v>
      </c>
      <c r="Q221" s="78">
        <v>22</v>
      </c>
      <c r="R221" s="73">
        <v>7.5</v>
      </c>
      <c r="S221" s="198"/>
      <c r="T221" s="198"/>
      <c r="U221" s="198"/>
      <c r="V221" s="198"/>
      <c r="W221" s="198"/>
      <c r="X221" s="196"/>
      <c r="Y221" s="200"/>
      <c r="Z221" s="196"/>
      <c r="AA221" s="196"/>
      <c r="AB221" s="232"/>
    </row>
    <row r="222" spans="1:28" s="59" customFormat="1" ht="16.5" customHeight="1" x14ac:dyDescent="0.25">
      <c r="A222" s="190" t="s">
        <v>519</v>
      </c>
      <c r="B222" s="192" t="s">
        <v>168</v>
      </c>
      <c r="C222" s="194">
        <v>31719</v>
      </c>
      <c r="D222" s="192" t="s">
        <v>581</v>
      </c>
      <c r="E222" s="192" t="s">
        <v>167</v>
      </c>
      <c r="F222" s="190" t="s">
        <v>582</v>
      </c>
      <c r="G222" s="195">
        <v>18</v>
      </c>
      <c r="H222" s="195">
        <v>14</v>
      </c>
      <c r="I222" s="195">
        <v>11</v>
      </c>
      <c r="J222" s="201" t="s">
        <v>171</v>
      </c>
      <c r="K222" s="76" t="s">
        <v>151</v>
      </c>
      <c r="L222" s="68" t="s">
        <v>155</v>
      </c>
      <c r="M222" s="69" t="s">
        <v>12</v>
      </c>
      <c r="N222" s="69">
        <v>600</v>
      </c>
      <c r="O222" s="69">
        <v>3</v>
      </c>
      <c r="P222" s="69" t="s">
        <v>154</v>
      </c>
      <c r="Q222" s="69">
        <v>50</v>
      </c>
      <c r="R222" s="70" t="s">
        <v>154</v>
      </c>
      <c r="S222" s="197">
        <v>240</v>
      </c>
      <c r="T222" s="197">
        <v>3</v>
      </c>
      <c r="U222" s="197">
        <v>25</v>
      </c>
      <c r="V222" s="197">
        <v>28</v>
      </c>
      <c r="W222" s="197">
        <v>10</v>
      </c>
      <c r="X222" s="195">
        <v>2747</v>
      </c>
      <c r="Y222" s="199" t="s">
        <v>587</v>
      </c>
      <c r="Z222" s="195"/>
      <c r="AA222" s="195"/>
      <c r="AB222" s="231"/>
    </row>
    <row r="223" spans="1:28" s="59" customFormat="1" ht="16.5" customHeight="1" x14ac:dyDescent="0.25">
      <c r="A223" s="191"/>
      <c r="B223" s="193"/>
      <c r="C223" s="193"/>
      <c r="D223" s="193"/>
      <c r="E223" s="193"/>
      <c r="F223" s="191"/>
      <c r="G223" s="196"/>
      <c r="H223" s="196"/>
      <c r="I223" s="196"/>
      <c r="J223" s="202"/>
      <c r="K223" s="57" t="s">
        <v>152</v>
      </c>
      <c r="L223" s="71" t="s">
        <v>156</v>
      </c>
      <c r="M223" s="78" t="s">
        <v>868</v>
      </c>
      <c r="N223" s="78">
        <v>240</v>
      </c>
      <c r="O223" s="78">
        <v>3</v>
      </c>
      <c r="P223" s="78" t="s">
        <v>76</v>
      </c>
      <c r="Q223" s="78">
        <v>42</v>
      </c>
      <c r="R223" s="73">
        <v>15</v>
      </c>
      <c r="S223" s="198"/>
      <c r="T223" s="198"/>
      <c r="U223" s="198"/>
      <c r="V223" s="198"/>
      <c r="W223" s="198"/>
      <c r="X223" s="196"/>
      <c r="Y223" s="200"/>
      <c r="Z223" s="196"/>
      <c r="AA223" s="196"/>
      <c r="AB223" s="232"/>
    </row>
    <row r="224" spans="1:28" s="59" customFormat="1" ht="16.5" customHeight="1" x14ac:dyDescent="0.25">
      <c r="A224" s="190" t="s">
        <v>520</v>
      </c>
      <c r="B224" s="192" t="s">
        <v>168</v>
      </c>
      <c r="C224" s="194">
        <v>31719</v>
      </c>
      <c r="D224" s="192" t="s">
        <v>581</v>
      </c>
      <c r="E224" s="192" t="s">
        <v>167</v>
      </c>
      <c r="F224" s="190" t="s">
        <v>582</v>
      </c>
      <c r="G224" s="195">
        <v>18</v>
      </c>
      <c r="H224" s="195">
        <v>14</v>
      </c>
      <c r="I224" s="195">
        <v>11</v>
      </c>
      <c r="J224" s="201" t="s">
        <v>171</v>
      </c>
      <c r="K224" s="76" t="s">
        <v>151</v>
      </c>
      <c r="L224" s="68" t="s">
        <v>155</v>
      </c>
      <c r="M224" s="69" t="s">
        <v>12</v>
      </c>
      <c r="N224" s="69">
        <v>600</v>
      </c>
      <c r="O224" s="69">
        <v>3</v>
      </c>
      <c r="P224" s="69" t="s">
        <v>154</v>
      </c>
      <c r="Q224" s="69">
        <v>50</v>
      </c>
      <c r="R224" s="70" t="s">
        <v>154</v>
      </c>
      <c r="S224" s="197">
        <v>240</v>
      </c>
      <c r="T224" s="197">
        <v>3</v>
      </c>
      <c r="U224" s="197">
        <v>25</v>
      </c>
      <c r="V224" s="197">
        <v>42</v>
      </c>
      <c r="W224" s="197">
        <v>15</v>
      </c>
      <c r="X224" s="195">
        <v>2747</v>
      </c>
      <c r="Y224" s="199" t="s">
        <v>588</v>
      </c>
      <c r="Z224" s="195"/>
      <c r="AA224" s="195"/>
      <c r="AB224" s="231"/>
    </row>
    <row r="225" spans="1:28" s="59" customFormat="1" ht="16.5" customHeight="1" x14ac:dyDescent="0.25">
      <c r="A225" s="191"/>
      <c r="B225" s="193"/>
      <c r="C225" s="193"/>
      <c r="D225" s="193"/>
      <c r="E225" s="193"/>
      <c r="F225" s="191"/>
      <c r="G225" s="196"/>
      <c r="H225" s="196"/>
      <c r="I225" s="196"/>
      <c r="J225" s="202"/>
      <c r="K225" s="57" t="s">
        <v>152</v>
      </c>
      <c r="L225" s="71" t="s">
        <v>156</v>
      </c>
      <c r="M225" s="78" t="s">
        <v>868</v>
      </c>
      <c r="N225" s="78">
        <v>240</v>
      </c>
      <c r="O225" s="78">
        <v>3</v>
      </c>
      <c r="P225" s="78" t="s">
        <v>76</v>
      </c>
      <c r="Q225" s="78">
        <v>42</v>
      </c>
      <c r="R225" s="73">
        <v>15</v>
      </c>
      <c r="S225" s="198"/>
      <c r="T225" s="198"/>
      <c r="U225" s="198"/>
      <c r="V225" s="198"/>
      <c r="W225" s="198"/>
      <c r="X225" s="196"/>
      <c r="Y225" s="200"/>
      <c r="Z225" s="196"/>
      <c r="AA225" s="196"/>
      <c r="AB225" s="232"/>
    </row>
    <row r="226" spans="1:28" s="59" customFormat="1" ht="16.5" customHeight="1" x14ac:dyDescent="0.25">
      <c r="A226" s="190" t="s">
        <v>521</v>
      </c>
      <c r="B226" s="192" t="s">
        <v>168</v>
      </c>
      <c r="C226" s="194">
        <v>31719</v>
      </c>
      <c r="D226" s="192" t="s">
        <v>581</v>
      </c>
      <c r="E226" s="192" t="s">
        <v>167</v>
      </c>
      <c r="F226" s="190" t="s">
        <v>582</v>
      </c>
      <c r="G226" s="195">
        <v>27</v>
      </c>
      <c r="H226" s="195">
        <v>14</v>
      </c>
      <c r="I226" s="195">
        <v>11</v>
      </c>
      <c r="J226" s="201" t="s">
        <v>171</v>
      </c>
      <c r="K226" s="76" t="s">
        <v>151</v>
      </c>
      <c r="L226" s="68" t="s">
        <v>155</v>
      </c>
      <c r="M226" s="69" t="s">
        <v>13</v>
      </c>
      <c r="N226" s="69">
        <v>600</v>
      </c>
      <c r="O226" s="69">
        <v>3</v>
      </c>
      <c r="P226" s="69" t="s">
        <v>154</v>
      </c>
      <c r="Q226" s="69">
        <v>80</v>
      </c>
      <c r="R226" s="70" t="s">
        <v>154</v>
      </c>
      <c r="S226" s="197">
        <v>240</v>
      </c>
      <c r="T226" s="197">
        <v>3</v>
      </c>
      <c r="U226" s="197">
        <v>25</v>
      </c>
      <c r="V226" s="197">
        <v>54</v>
      </c>
      <c r="W226" s="197">
        <v>20</v>
      </c>
      <c r="X226" s="195">
        <v>4120</v>
      </c>
      <c r="Y226" s="199" t="s">
        <v>588</v>
      </c>
      <c r="Z226" s="195"/>
      <c r="AA226" s="195"/>
      <c r="AB226" s="231"/>
    </row>
    <row r="227" spans="1:28" s="59" customFormat="1" ht="16.5" customHeight="1" x14ac:dyDescent="0.25">
      <c r="A227" s="191"/>
      <c r="B227" s="193"/>
      <c r="C227" s="193"/>
      <c r="D227" s="193"/>
      <c r="E227" s="193"/>
      <c r="F227" s="191"/>
      <c r="G227" s="196"/>
      <c r="H227" s="196"/>
      <c r="I227" s="196"/>
      <c r="J227" s="202"/>
      <c r="K227" s="57" t="s">
        <v>152</v>
      </c>
      <c r="L227" s="71" t="s">
        <v>156</v>
      </c>
      <c r="M227" s="78" t="s">
        <v>869</v>
      </c>
      <c r="N227" s="78">
        <v>240</v>
      </c>
      <c r="O227" s="78">
        <v>3</v>
      </c>
      <c r="P227" s="78" t="s">
        <v>76</v>
      </c>
      <c r="Q227" s="78">
        <v>80</v>
      </c>
      <c r="R227" s="73">
        <v>30</v>
      </c>
      <c r="S227" s="198"/>
      <c r="T227" s="198"/>
      <c r="U227" s="198"/>
      <c r="V227" s="198"/>
      <c r="W227" s="198"/>
      <c r="X227" s="196"/>
      <c r="Y227" s="200"/>
      <c r="Z227" s="196"/>
      <c r="AA227" s="196"/>
      <c r="AB227" s="232"/>
    </row>
    <row r="228" spans="1:28" s="59" customFormat="1" ht="16.5" customHeight="1" x14ac:dyDescent="0.25">
      <c r="A228" s="190" t="s">
        <v>522</v>
      </c>
      <c r="B228" s="192" t="s">
        <v>168</v>
      </c>
      <c r="C228" s="194">
        <v>31719</v>
      </c>
      <c r="D228" s="192" t="s">
        <v>581</v>
      </c>
      <c r="E228" s="192" t="s">
        <v>167</v>
      </c>
      <c r="F228" s="190" t="s">
        <v>582</v>
      </c>
      <c r="G228" s="195">
        <v>27</v>
      </c>
      <c r="H228" s="195">
        <v>14</v>
      </c>
      <c r="I228" s="195">
        <v>11</v>
      </c>
      <c r="J228" s="201" t="s">
        <v>171</v>
      </c>
      <c r="K228" s="76" t="s">
        <v>151</v>
      </c>
      <c r="L228" s="68" t="s">
        <v>155</v>
      </c>
      <c r="M228" s="69" t="s">
        <v>13</v>
      </c>
      <c r="N228" s="69">
        <v>600</v>
      </c>
      <c r="O228" s="69">
        <v>3</v>
      </c>
      <c r="P228" s="69" t="s">
        <v>154</v>
      </c>
      <c r="Q228" s="69">
        <v>80</v>
      </c>
      <c r="R228" s="70" t="s">
        <v>154</v>
      </c>
      <c r="S228" s="197">
        <v>240</v>
      </c>
      <c r="T228" s="197">
        <v>3</v>
      </c>
      <c r="U228" s="197">
        <v>25</v>
      </c>
      <c r="V228" s="197">
        <v>68</v>
      </c>
      <c r="W228" s="197">
        <v>25</v>
      </c>
      <c r="X228" s="195">
        <v>4120</v>
      </c>
      <c r="Y228" s="199" t="s">
        <v>588</v>
      </c>
      <c r="Z228" s="195"/>
      <c r="AA228" s="195"/>
      <c r="AB228" s="231"/>
    </row>
    <row r="229" spans="1:28" s="59" customFormat="1" ht="16.5" customHeight="1" x14ac:dyDescent="0.25">
      <c r="A229" s="191"/>
      <c r="B229" s="193"/>
      <c r="C229" s="193"/>
      <c r="D229" s="193"/>
      <c r="E229" s="193"/>
      <c r="F229" s="191"/>
      <c r="G229" s="196"/>
      <c r="H229" s="196"/>
      <c r="I229" s="196"/>
      <c r="J229" s="202"/>
      <c r="K229" s="57" t="s">
        <v>152</v>
      </c>
      <c r="L229" s="71" t="s">
        <v>156</v>
      </c>
      <c r="M229" s="78" t="s">
        <v>869</v>
      </c>
      <c r="N229" s="78">
        <v>240</v>
      </c>
      <c r="O229" s="78">
        <v>3</v>
      </c>
      <c r="P229" s="78" t="s">
        <v>76</v>
      </c>
      <c r="Q229" s="78">
        <v>80</v>
      </c>
      <c r="R229" s="73">
        <v>30</v>
      </c>
      <c r="S229" s="198"/>
      <c r="T229" s="198"/>
      <c r="U229" s="198"/>
      <c r="V229" s="198"/>
      <c r="W229" s="198"/>
      <c r="X229" s="196"/>
      <c r="Y229" s="200"/>
      <c r="Z229" s="196"/>
      <c r="AA229" s="196"/>
      <c r="AB229" s="232"/>
    </row>
    <row r="230" spans="1:28" s="59" customFormat="1" ht="16.5" customHeight="1" x14ac:dyDescent="0.25">
      <c r="A230" s="190" t="s">
        <v>523</v>
      </c>
      <c r="B230" s="192" t="s">
        <v>168</v>
      </c>
      <c r="C230" s="194">
        <v>31719</v>
      </c>
      <c r="D230" s="192" t="s">
        <v>581</v>
      </c>
      <c r="E230" s="192" t="s">
        <v>167</v>
      </c>
      <c r="F230" s="190" t="s">
        <v>582</v>
      </c>
      <c r="G230" s="195">
        <v>27</v>
      </c>
      <c r="H230" s="195">
        <v>14</v>
      </c>
      <c r="I230" s="195">
        <v>11</v>
      </c>
      <c r="J230" s="201" t="s">
        <v>171</v>
      </c>
      <c r="K230" s="76" t="s">
        <v>151</v>
      </c>
      <c r="L230" s="68" t="s">
        <v>155</v>
      </c>
      <c r="M230" s="69" t="s">
        <v>14</v>
      </c>
      <c r="N230" s="69">
        <v>600</v>
      </c>
      <c r="O230" s="69">
        <v>3</v>
      </c>
      <c r="P230" s="69" t="s">
        <v>154</v>
      </c>
      <c r="Q230" s="69">
        <v>115</v>
      </c>
      <c r="R230" s="70" t="s">
        <v>154</v>
      </c>
      <c r="S230" s="197">
        <v>240</v>
      </c>
      <c r="T230" s="197">
        <v>3</v>
      </c>
      <c r="U230" s="197">
        <v>25</v>
      </c>
      <c r="V230" s="197">
        <v>80</v>
      </c>
      <c r="W230" s="197">
        <v>30</v>
      </c>
      <c r="X230" s="195">
        <v>4120</v>
      </c>
      <c r="Y230" s="199" t="s">
        <v>588</v>
      </c>
      <c r="Z230" s="195"/>
      <c r="AA230" s="195"/>
      <c r="AB230" s="231"/>
    </row>
    <row r="231" spans="1:28" s="59" customFormat="1" ht="16.5" customHeight="1" x14ac:dyDescent="0.25">
      <c r="A231" s="191"/>
      <c r="B231" s="193"/>
      <c r="C231" s="193"/>
      <c r="D231" s="193"/>
      <c r="E231" s="193"/>
      <c r="F231" s="191"/>
      <c r="G231" s="196"/>
      <c r="H231" s="196"/>
      <c r="I231" s="196"/>
      <c r="J231" s="202"/>
      <c r="K231" s="57" t="s">
        <v>152</v>
      </c>
      <c r="L231" s="71" t="s">
        <v>156</v>
      </c>
      <c r="M231" s="78" t="s">
        <v>869</v>
      </c>
      <c r="N231" s="78">
        <v>240</v>
      </c>
      <c r="O231" s="78">
        <v>3</v>
      </c>
      <c r="P231" s="78" t="s">
        <v>76</v>
      </c>
      <c r="Q231" s="78">
        <v>80</v>
      </c>
      <c r="R231" s="73">
        <v>30</v>
      </c>
      <c r="S231" s="198"/>
      <c r="T231" s="198"/>
      <c r="U231" s="198"/>
      <c r="V231" s="198"/>
      <c r="W231" s="198"/>
      <c r="X231" s="196"/>
      <c r="Y231" s="200"/>
      <c r="Z231" s="196"/>
      <c r="AA231" s="196"/>
      <c r="AB231" s="232"/>
    </row>
    <row r="232" spans="1:28" s="59" customFormat="1" ht="16.5" customHeight="1" x14ac:dyDescent="0.25">
      <c r="A232" s="190" t="s">
        <v>524</v>
      </c>
      <c r="B232" s="192" t="s">
        <v>168</v>
      </c>
      <c r="C232" s="194">
        <v>31719</v>
      </c>
      <c r="D232" s="192" t="s">
        <v>581</v>
      </c>
      <c r="E232" s="192" t="s">
        <v>167</v>
      </c>
      <c r="F232" s="190" t="s">
        <v>582</v>
      </c>
      <c r="G232" s="195">
        <v>18</v>
      </c>
      <c r="H232" s="195">
        <v>14</v>
      </c>
      <c r="I232" s="195">
        <v>11</v>
      </c>
      <c r="J232" s="201" t="s">
        <v>171</v>
      </c>
      <c r="K232" s="76" t="s">
        <v>151</v>
      </c>
      <c r="L232" s="68" t="s">
        <v>155</v>
      </c>
      <c r="M232" s="69" t="s">
        <v>7</v>
      </c>
      <c r="N232" s="69">
        <v>600</v>
      </c>
      <c r="O232" s="69">
        <v>3</v>
      </c>
      <c r="P232" s="69" t="s">
        <v>154</v>
      </c>
      <c r="Q232" s="69">
        <v>2</v>
      </c>
      <c r="R232" s="70" t="s">
        <v>154</v>
      </c>
      <c r="S232" s="197">
        <v>480</v>
      </c>
      <c r="T232" s="197">
        <v>3</v>
      </c>
      <c r="U232" s="197">
        <v>18</v>
      </c>
      <c r="V232" s="197">
        <v>1.1000000000000001</v>
      </c>
      <c r="W232" s="197">
        <v>0.5</v>
      </c>
      <c r="X232" s="195">
        <v>2747</v>
      </c>
      <c r="Y232" s="199" t="s">
        <v>586</v>
      </c>
      <c r="Z232" s="195"/>
      <c r="AA232" s="195"/>
      <c r="AB232" s="231"/>
    </row>
    <row r="233" spans="1:28" s="59" customFormat="1" ht="16.5" customHeight="1" x14ac:dyDescent="0.25">
      <c r="A233" s="191"/>
      <c r="B233" s="193"/>
      <c r="C233" s="193"/>
      <c r="D233" s="193"/>
      <c r="E233" s="193"/>
      <c r="F233" s="191"/>
      <c r="G233" s="196"/>
      <c r="H233" s="196"/>
      <c r="I233" s="196"/>
      <c r="J233" s="202"/>
      <c r="K233" s="57" t="s">
        <v>152</v>
      </c>
      <c r="L233" s="71" t="s">
        <v>156</v>
      </c>
      <c r="M233" s="78" t="s">
        <v>867</v>
      </c>
      <c r="N233" s="78">
        <v>480</v>
      </c>
      <c r="O233" s="78">
        <v>3</v>
      </c>
      <c r="P233" s="78" t="s">
        <v>76</v>
      </c>
      <c r="Q233" s="78">
        <v>14</v>
      </c>
      <c r="R233" s="73">
        <v>10</v>
      </c>
      <c r="S233" s="198"/>
      <c r="T233" s="198"/>
      <c r="U233" s="198"/>
      <c r="V233" s="198"/>
      <c r="W233" s="198"/>
      <c r="X233" s="196"/>
      <c r="Y233" s="200"/>
      <c r="Z233" s="196"/>
      <c r="AA233" s="196"/>
      <c r="AB233" s="232"/>
    </row>
    <row r="234" spans="1:28" s="59" customFormat="1" ht="16.5" customHeight="1" x14ac:dyDescent="0.25">
      <c r="A234" s="190" t="s">
        <v>525</v>
      </c>
      <c r="B234" s="192" t="s">
        <v>168</v>
      </c>
      <c r="C234" s="194">
        <v>31719</v>
      </c>
      <c r="D234" s="192" t="s">
        <v>581</v>
      </c>
      <c r="E234" s="192" t="s">
        <v>167</v>
      </c>
      <c r="F234" s="190" t="s">
        <v>582</v>
      </c>
      <c r="G234" s="195">
        <v>18</v>
      </c>
      <c r="H234" s="195">
        <v>14</v>
      </c>
      <c r="I234" s="195">
        <v>11</v>
      </c>
      <c r="J234" s="201" t="s">
        <v>171</v>
      </c>
      <c r="K234" s="76" t="s">
        <v>151</v>
      </c>
      <c r="L234" s="68" t="s">
        <v>155</v>
      </c>
      <c r="M234" s="69" t="s">
        <v>7</v>
      </c>
      <c r="N234" s="69">
        <v>600</v>
      </c>
      <c r="O234" s="69">
        <v>3</v>
      </c>
      <c r="P234" s="69" t="s">
        <v>154</v>
      </c>
      <c r="Q234" s="69">
        <v>2</v>
      </c>
      <c r="R234" s="70" t="s">
        <v>154</v>
      </c>
      <c r="S234" s="197">
        <v>480</v>
      </c>
      <c r="T234" s="197">
        <v>3</v>
      </c>
      <c r="U234" s="197">
        <v>18</v>
      </c>
      <c r="V234" s="197">
        <v>1.6</v>
      </c>
      <c r="W234" s="197">
        <v>0.75</v>
      </c>
      <c r="X234" s="195">
        <v>2747</v>
      </c>
      <c r="Y234" s="199" t="s">
        <v>586</v>
      </c>
      <c r="Z234" s="195"/>
      <c r="AA234" s="195"/>
      <c r="AB234" s="231"/>
    </row>
    <row r="235" spans="1:28" s="59" customFormat="1" ht="16.5" customHeight="1" x14ac:dyDescent="0.25">
      <c r="A235" s="191"/>
      <c r="B235" s="193"/>
      <c r="C235" s="193"/>
      <c r="D235" s="193"/>
      <c r="E235" s="193"/>
      <c r="F235" s="191"/>
      <c r="G235" s="196"/>
      <c r="H235" s="196"/>
      <c r="I235" s="196"/>
      <c r="J235" s="202"/>
      <c r="K235" s="57" t="s">
        <v>152</v>
      </c>
      <c r="L235" s="71" t="s">
        <v>156</v>
      </c>
      <c r="M235" s="78" t="s">
        <v>867</v>
      </c>
      <c r="N235" s="78">
        <v>480</v>
      </c>
      <c r="O235" s="78">
        <v>3</v>
      </c>
      <c r="P235" s="78" t="s">
        <v>76</v>
      </c>
      <c r="Q235" s="78">
        <v>14</v>
      </c>
      <c r="R235" s="73">
        <v>10</v>
      </c>
      <c r="S235" s="198"/>
      <c r="T235" s="198"/>
      <c r="U235" s="198"/>
      <c r="V235" s="198"/>
      <c r="W235" s="198"/>
      <c r="X235" s="196"/>
      <c r="Y235" s="200"/>
      <c r="Z235" s="196"/>
      <c r="AA235" s="196"/>
      <c r="AB235" s="232"/>
    </row>
    <row r="236" spans="1:28" s="59" customFormat="1" ht="16.5" customHeight="1" x14ac:dyDescent="0.25">
      <c r="A236" s="190" t="s">
        <v>526</v>
      </c>
      <c r="B236" s="192" t="s">
        <v>168</v>
      </c>
      <c r="C236" s="194">
        <v>31719</v>
      </c>
      <c r="D236" s="192" t="s">
        <v>581</v>
      </c>
      <c r="E236" s="192" t="s">
        <v>167</v>
      </c>
      <c r="F236" s="190" t="s">
        <v>582</v>
      </c>
      <c r="G236" s="195">
        <v>18</v>
      </c>
      <c r="H236" s="195">
        <v>14</v>
      </c>
      <c r="I236" s="195">
        <v>11</v>
      </c>
      <c r="J236" s="201" t="s">
        <v>171</v>
      </c>
      <c r="K236" s="76" t="s">
        <v>151</v>
      </c>
      <c r="L236" s="68" t="s">
        <v>155</v>
      </c>
      <c r="M236" s="69" t="s">
        <v>8</v>
      </c>
      <c r="N236" s="69">
        <v>600</v>
      </c>
      <c r="O236" s="69">
        <v>3</v>
      </c>
      <c r="P236" s="69" t="s">
        <v>154</v>
      </c>
      <c r="Q236" s="69">
        <v>3.5</v>
      </c>
      <c r="R236" s="70" t="s">
        <v>154</v>
      </c>
      <c r="S236" s="197">
        <v>480</v>
      </c>
      <c r="T236" s="197">
        <v>3</v>
      </c>
      <c r="U236" s="197">
        <v>18</v>
      </c>
      <c r="V236" s="197">
        <v>2.1</v>
      </c>
      <c r="W236" s="197">
        <v>1</v>
      </c>
      <c r="X236" s="195">
        <v>2747</v>
      </c>
      <c r="Y236" s="199" t="s">
        <v>586</v>
      </c>
      <c r="Z236" s="195"/>
      <c r="AA236" s="195"/>
      <c r="AB236" s="231"/>
    </row>
    <row r="237" spans="1:28" s="59" customFormat="1" ht="16.5" customHeight="1" x14ac:dyDescent="0.25">
      <c r="A237" s="191"/>
      <c r="B237" s="193"/>
      <c r="C237" s="193"/>
      <c r="D237" s="193"/>
      <c r="E237" s="193"/>
      <c r="F237" s="191"/>
      <c r="G237" s="196"/>
      <c r="H237" s="196"/>
      <c r="I237" s="196"/>
      <c r="J237" s="202"/>
      <c r="K237" s="57" t="s">
        <v>152</v>
      </c>
      <c r="L237" s="71" t="s">
        <v>156</v>
      </c>
      <c r="M237" s="78" t="s">
        <v>867</v>
      </c>
      <c r="N237" s="78">
        <v>480</v>
      </c>
      <c r="O237" s="78">
        <v>3</v>
      </c>
      <c r="P237" s="78" t="s">
        <v>76</v>
      </c>
      <c r="Q237" s="78">
        <v>14</v>
      </c>
      <c r="R237" s="73">
        <v>10</v>
      </c>
      <c r="S237" s="198"/>
      <c r="T237" s="198"/>
      <c r="U237" s="198"/>
      <c r="V237" s="198"/>
      <c r="W237" s="198"/>
      <c r="X237" s="196"/>
      <c r="Y237" s="200"/>
      <c r="Z237" s="196"/>
      <c r="AA237" s="196"/>
      <c r="AB237" s="232"/>
    </row>
    <row r="238" spans="1:28" s="59" customFormat="1" ht="16.5" customHeight="1" x14ac:dyDescent="0.25">
      <c r="A238" s="190" t="s">
        <v>527</v>
      </c>
      <c r="B238" s="192" t="s">
        <v>168</v>
      </c>
      <c r="C238" s="194">
        <v>31719</v>
      </c>
      <c r="D238" s="192" t="s">
        <v>581</v>
      </c>
      <c r="E238" s="192" t="s">
        <v>167</v>
      </c>
      <c r="F238" s="190" t="s">
        <v>582</v>
      </c>
      <c r="G238" s="195">
        <v>18</v>
      </c>
      <c r="H238" s="195">
        <v>14</v>
      </c>
      <c r="I238" s="195">
        <v>11</v>
      </c>
      <c r="J238" s="201" t="s">
        <v>171</v>
      </c>
      <c r="K238" s="76" t="s">
        <v>151</v>
      </c>
      <c r="L238" s="68" t="s">
        <v>155</v>
      </c>
      <c r="M238" s="69" t="s">
        <v>8</v>
      </c>
      <c r="N238" s="69">
        <v>600</v>
      </c>
      <c r="O238" s="69">
        <v>3</v>
      </c>
      <c r="P238" s="69" t="s">
        <v>154</v>
      </c>
      <c r="Q238" s="69">
        <v>3.5</v>
      </c>
      <c r="R238" s="70" t="s">
        <v>154</v>
      </c>
      <c r="S238" s="197">
        <v>480</v>
      </c>
      <c r="T238" s="197">
        <v>3</v>
      </c>
      <c r="U238" s="197">
        <v>18</v>
      </c>
      <c r="V238" s="197">
        <v>3</v>
      </c>
      <c r="W238" s="197">
        <v>1.5</v>
      </c>
      <c r="X238" s="195">
        <v>2747</v>
      </c>
      <c r="Y238" s="199" t="s">
        <v>586</v>
      </c>
      <c r="Z238" s="195"/>
      <c r="AA238" s="195"/>
      <c r="AB238" s="231"/>
    </row>
    <row r="239" spans="1:28" s="59" customFormat="1" ht="16.5" customHeight="1" x14ac:dyDescent="0.25">
      <c r="A239" s="191"/>
      <c r="B239" s="193"/>
      <c r="C239" s="193"/>
      <c r="D239" s="193"/>
      <c r="E239" s="193"/>
      <c r="F239" s="191"/>
      <c r="G239" s="196"/>
      <c r="H239" s="196"/>
      <c r="I239" s="196"/>
      <c r="J239" s="202"/>
      <c r="K239" s="57" t="s">
        <v>152</v>
      </c>
      <c r="L239" s="71" t="s">
        <v>156</v>
      </c>
      <c r="M239" s="78" t="s">
        <v>867</v>
      </c>
      <c r="N239" s="78">
        <v>480</v>
      </c>
      <c r="O239" s="78">
        <v>3</v>
      </c>
      <c r="P239" s="78" t="s">
        <v>76</v>
      </c>
      <c r="Q239" s="78">
        <v>14</v>
      </c>
      <c r="R239" s="73">
        <v>10</v>
      </c>
      <c r="S239" s="198"/>
      <c r="T239" s="198"/>
      <c r="U239" s="198"/>
      <c r="V239" s="198"/>
      <c r="W239" s="198"/>
      <c r="X239" s="196"/>
      <c r="Y239" s="200"/>
      <c r="Z239" s="196"/>
      <c r="AA239" s="196"/>
      <c r="AB239" s="232"/>
    </row>
    <row r="240" spans="1:28" s="59" customFormat="1" ht="16.5" customHeight="1" x14ac:dyDescent="0.25">
      <c r="A240" s="190" t="s">
        <v>528</v>
      </c>
      <c r="B240" s="192" t="s">
        <v>168</v>
      </c>
      <c r="C240" s="194">
        <v>31719</v>
      </c>
      <c r="D240" s="192" t="s">
        <v>581</v>
      </c>
      <c r="E240" s="192" t="s">
        <v>167</v>
      </c>
      <c r="F240" s="190" t="s">
        <v>582</v>
      </c>
      <c r="G240" s="195">
        <v>18</v>
      </c>
      <c r="H240" s="195">
        <v>14</v>
      </c>
      <c r="I240" s="195">
        <v>11</v>
      </c>
      <c r="J240" s="201" t="s">
        <v>171</v>
      </c>
      <c r="K240" s="76" t="s">
        <v>151</v>
      </c>
      <c r="L240" s="68" t="s">
        <v>155</v>
      </c>
      <c r="M240" s="69" t="s">
        <v>9</v>
      </c>
      <c r="N240" s="69">
        <v>600</v>
      </c>
      <c r="O240" s="69">
        <v>3</v>
      </c>
      <c r="P240" s="69" t="s">
        <v>154</v>
      </c>
      <c r="Q240" s="69">
        <v>7</v>
      </c>
      <c r="R240" s="70" t="s">
        <v>154</v>
      </c>
      <c r="S240" s="197">
        <v>480</v>
      </c>
      <c r="T240" s="197">
        <v>3</v>
      </c>
      <c r="U240" s="197">
        <v>18</v>
      </c>
      <c r="V240" s="197">
        <v>3.4</v>
      </c>
      <c r="W240" s="197">
        <v>2</v>
      </c>
      <c r="X240" s="195">
        <v>2747</v>
      </c>
      <c r="Y240" s="199" t="s">
        <v>586</v>
      </c>
      <c r="Z240" s="195"/>
      <c r="AA240" s="195"/>
      <c r="AB240" s="231"/>
    </row>
    <row r="241" spans="1:28" s="59" customFormat="1" ht="16.5" customHeight="1" x14ac:dyDescent="0.25">
      <c r="A241" s="191"/>
      <c r="B241" s="193"/>
      <c r="C241" s="193"/>
      <c r="D241" s="193"/>
      <c r="E241" s="193"/>
      <c r="F241" s="191"/>
      <c r="G241" s="196"/>
      <c r="H241" s="196"/>
      <c r="I241" s="196"/>
      <c r="J241" s="202"/>
      <c r="K241" s="57" t="s">
        <v>152</v>
      </c>
      <c r="L241" s="71" t="s">
        <v>156</v>
      </c>
      <c r="M241" s="78" t="s">
        <v>867</v>
      </c>
      <c r="N241" s="78">
        <v>480</v>
      </c>
      <c r="O241" s="78">
        <v>3</v>
      </c>
      <c r="P241" s="78" t="s">
        <v>76</v>
      </c>
      <c r="Q241" s="78">
        <v>14</v>
      </c>
      <c r="R241" s="73">
        <v>10</v>
      </c>
      <c r="S241" s="198"/>
      <c r="T241" s="198"/>
      <c r="U241" s="198"/>
      <c r="V241" s="198"/>
      <c r="W241" s="198"/>
      <c r="X241" s="196"/>
      <c r="Y241" s="200"/>
      <c r="Z241" s="196"/>
      <c r="AA241" s="196"/>
      <c r="AB241" s="232"/>
    </row>
    <row r="242" spans="1:28" s="59" customFormat="1" ht="16.5" customHeight="1" x14ac:dyDescent="0.25">
      <c r="A242" s="190" t="s">
        <v>529</v>
      </c>
      <c r="B242" s="192" t="s">
        <v>168</v>
      </c>
      <c r="C242" s="194">
        <v>31719</v>
      </c>
      <c r="D242" s="192" t="s">
        <v>581</v>
      </c>
      <c r="E242" s="192" t="s">
        <v>167</v>
      </c>
      <c r="F242" s="190" t="s">
        <v>582</v>
      </c>
      <c r="G242" s="195">
        <v>18</v>
      </c>
      <c r="H242" s="195">
        <v>14</v>
      </c>
      <c r="I242" s="195">
        <v>11</v>
      </c>
      <c r="J242" s="201" t="s">
        <v>171</v>
      </c>
      <c r="K242" s="76" t="s">
        <v>151</v>
      </c>
      <c r="L242" s="68" t="s">
        <v>155</v>
      </c>
      <c r="M242" s="69" t="s">
        <v>9</v>
      </c>
      <c r="N242" s="69">
        <v>600</v>
      </c>
      <c r="O242" s="69">
        <v>3</v>
      </c>
      <c r="P242" s="69" t="s">
        <v>154</v>
      </c>
      <c r="Q242" s="69">
        <v>7</v>
      </c>
      <c r="R242" s="70" t="s">
        <v>154</v>
      </c>
      <c r="S242" s="197">
        <v>480</v>
      </c>
      <c r="T242" s="197">
        <v>3</v>
      </c>
      <c r="U242" s="197">
        <v>18</v>
      </c>
      <c r="V242" s="197">
        <v>4.8</v>
      </c>
      <c r="W242" s="197">
        <v>3</v>
      </c>
      <c r="X242" s="195">
        <v>2747</v>
      </c>
      <c r="Y242" s="199" t="s">
        <v>586</v>
      </c>
      <c r="Z242" s="195"/>
      <c r="AA242" s="195"/>
      <c r="AB242" s="231"/>
    </row>
    <row r="243" spans="1:28" s="59" customFormat="1" ht="16.5" customHeight="1" x14ac:dyDescent="0.25">
      <c r="A243" s="191"/>
      <c r="B243" s="193"/>
      <c r="C243" s="193"/>
      <c r="D243" s="193"/>
      <c r="E243" s="193"/>
      <c r="F243" s="191"/>
      <c r="G243" s="196"/>
      <c r="H243" s="196"/>
      <c r="I243" s="196"/>
      <c r="J243" s="202"/>
      <c r="K243" s="57" t="s">
        <v>152</v>
      </c>
      <c r="L243" s="71" t="s">
        <v>156</v>
      </c>
      <c r="M243" s="78" t="s">
        <v>867</v>
      </c>
      <c r="N243" s="78">
        <v>480</v>
      </c>
      <c r="O243" s="78">
        <v>3</v>
      </c>
      <c r="P243" s="78" t="s">
        <v>76</v>
      </c>
      <c r="Q243" s="78">
        <v>14</v>
      </c>
      <c r="R243" s="73">
        <v>10</v>
      </c>
      <c r="S243" s="198"/>
      <c r="T243" s="198"/>
      <c r="U243" s="198"/>
      <c r="V243" s="198"/>
      <c r="W243" s="198"/>
      <c r="X243" s="196"/>
      <c r="Y243" s="200"/>
      <c r="Z243" s="196"/>
      <c r="AA243" s="196"/>
      <c r="AB243" s="232"/>
    </row>
    <row r="244" spans="1:28" s="59" customFormat="1" ht="16.5" customHeight="1" x14ac:dyDescent="0.25">
      <c r="A244" s="190" t="s">
        <v>530</v>
      </c>
      <c r="B244" s="192" t="s">
        <v>168</v>
      </c>
      <c r="C244" s="194">
        <v>31719</v>
      </c>
      <c r="D244" s="192" t="s">
        <v>581</v>
      </c>
      <c r="E244" s="192" t="s">
        <v>167</v>
      </c>
      <c r="F244" s="190" t="s">
        <v>582</v>
      </c>
      <c r="G244" s="195">
        <v>18</v>
      </c>
      <c r="H244" s="195">
        <v>14</v>
      </c>
      <c r="I244" s="195">
        <v>11</v>
      </c>
      <c r="J244" s="201" t="s">
        <v>171</v>
      </c>
      <c r="K244" s="76" t="s">
        <v>151</v>
      </c>
      <c r="L244" s="68" t="s">
        <v>155</v>
      </c>
      <c r="M244" s="69" t="s">
        <v>127</v>
      </c>
      <c r="N244" s="69">
        <v>600</v>
      </c>
      <c r="O244" s="69">
        <v>3</v>
      </c>
      <c r="P244" s="69" t="s">
        <v>154</v>
      </c>
      <c r="Q244" s="69">
        <v>12.5</v>
      </c>
      <c r="R244" s="70" t="s">
        <v>154</v>
      </c>
      <c r="S244" s="197">
        <v>480</v>
      </c>
      <c r="T244" s="197">
        <v>3</v>
      </c>
      <c r="U244" s="197">
        <v>18</v>
      </c>
      <c r="V244" s="197">
        <v>7.6</v>
      </c>
      <c r="W244" s="197">
        <v>5</v>
      </c>
      <c r="X244" s="195">
        <v>2747</v>
      </c>
      <c r="Y244" s="199" t="s">
        <v>586</v>
      </c>
      <c r="Z244" s="195"/>
      <c r="AA244" s="195"/>
      <c r="AB244" s="231"/>
    </row>
    <row r="245" spans="1:28" s="59" customFormat="1" ht="16.5" customHeight="1" x14ac:dyDescent="0.25">
      <c r="A245" s="191"/>
      <c r="B245" s="193"/>
      <c r="C245" s="193"/>
      <c r="D245" s="193"/>
      <c r="E245" s="193"/>
      <c r="F245" s="191"/>
      <c r="G245" s="196"/>
      <c r="H245" s="196"/>
      <c r="I245" s="196"/>
      <c r="J245" s="202"/>
      <c r="K245" s="57" t="s">
        <v>152</v>
      </c>
      <c r="L245" s="71" t="s">
        <v>156</v>
      </c>
      <c r="M245" s="78" t="s">
        <v>867</v>
      </c>
      <c r="N245" s="78">
        <v>480</v>
      </c>
      <c r="O245" s="78">
        <v>3</v>
      </c>
      <c r="P245" s="78" t="s">
        <v>76</v>
      </c>
      <c r="Q245" s="78">
        <v>14</v>
      </c>
      <c r="R245" s="73">
        <v>10</v>
      </c>
      <c r="S245" s="198"/>
      <c r="T245" s="198"/>
      <c r="U245" s="198"/>
      <c r="V245" s="198"/>
      <c r="W245" s="198"/>
      <c r="X245" s="196"/>
      <c r="Y245" s="200"/>
      <c r="Z245" s="196"/>
      <c r="AA245" s="196"/>
      <c r="AB245" s="232"/>
    </row>
    <row r="246" spans="1:28" s="59" customFormat="1" ht="16.5" customHeight="1" x14ac:dyDescent="0.25">
      <c r="A246" s="190" t="s">
        <v>531</v>
      </c>
      <c r="B246" s="192" t="s">
        <v>168</v>
      </c>
      <c r="C246" s="194">
        <v>31719</v>
      </c>
      <c r="D246" s="192" t="s">
        <v>581</v>
      </c>
      <c r="E246" s="192" t="s">
        <v>167</v>
      </c>
      <c r="F246" s="190" t="s">
        <v>582</v>
      </c>
      <c r="G246" s="195">
        <v>18</v>
      </c>
      <c r="H246" s="195">
        <v>14</v>
      </c>
      <c r="I246" s="195">
        <v>11</v>
      </c>
      <c r="J246" s="201" t="s">
        <v>171</v>
      </c>
      <c r="K246" s="76" t="s">
        <v>151</v>
      </c>
      <c r="L246" s="68" t="s">
        <v>155</v>
      </c>
      <c r="M246" s="69" t="s">
        <v>127</v>
      </c>
      <c r="N246" s="69">
        <v>600</v>
      </c>
      <c r="O246" s="69">
        <v>3</v>
      </c>
      <c r="P246" s="69" t="s">
        <v>154</v>
      </c>
      <c r="Q246" s="69">
        <v>12.5</v>
      </c>
      <c r="R246" s="70" t="s">
        <v>154</v>
      </c>
      <c r="S246" s="197">
        <v>480</v>
      </c>
      <c r="T246" s="197">
        <v>3</v>
      </c>
      <c r="U246" s="197">
        <v>18</v>
      </c>
      <c r="V246" s="197">
        <v>11</v>
      </c>
      <c r="W246" s="197">
        <v>7.5</v>
      </c>
      <c r="X246" s="195">
        <v>2747</v>
      </c>
      <c r="Y246" s="199" t="s">
        <v>586</v>
      </c>
      <c r="Z246" s="195"/>
      <c r="AA246" s="195"/>
      <c r="AB246" s="231"/>
    </row>
    <row r="247" spans="1:28" s="59" customFormat="1" ht="16.5" customHeight="1" x14ac:dyDescent="0.25">
      <c r="A247" s="191"/>
      <c r="B247" s="193"/>
      <c r="C247" s="193"/>
      <c r="D247" s="193"/>
      <c r="E247" s="193"/>
      <c r="F247" s="191"/>
      <c r="G247" s="196"/>
      <c r="H247" s="196"/>
      <c r="I247" s="196"/>
      <c r="J247" s="202"/>
      <c r="K247" s="57" t="s">
        <v>152</v>
      </c>
      <c r="L247" s="71" t="s">
        <v>156</v>
      </c>
      <c r="M247" s="78" t="s">
        <v>867</v>
      </c>
      <c r="N247" s="78">
        <v>480</v>
      </c>
      <c r="O247" s="78">
        <v>3</v>
      </c>
      <c r="P247" s="78" t="s">
        <v>76</v>
      </c>
      <c r="Q247" s="78">
        <v>14</v>
      </c>
      <c r="R247" s="73">
        <v>10</v>
      </c>
      <c r="S247" s="198"/>
      <c r="T247" s="198"/>
      <c r="U247" s="198"/>
      <c r="V247" s="198"/>
      <c r="W247" s="198"/>
      <c r="X247" s="196"/>
      <c r="Y247" s="200"/>
      <c r="Z247" s="196"/>
      <c r="AA247" s="196"/>
      <c r="AB247" s="232"/>
    </row>
    <row r="248" spans="1:28" s="59" customFormat="1" ht="16.5" customHeight="1" x14ac:dyDescent="0.25">
      <c r="A248" s="190" t="s">
        <v>532</v>
      </c>
      <c r="B248" s="192" t="s">
        <v>168</v>
      </c>
      <c r="C248" s="194">
        <v>31719</v>
      </c>
      <c r="D248" s="192" t="s">
        <v>581</v>
      </c>
      <c r="E248" s="192" t="s">
        <v>167</v>
      </c>
      <c r="F248" s="190" t="s">
        <v>582</v>
      </c>
      <c r="G248" s="195">
        <v>18</v>
      </c>
      <c r="H248" s="195">
        <v>14</v>
      </c>
      <c r="I248" s="195">
        <v>11</v>
      </c>
      <c r="J248" s="201" t="s">
        <v>171</v>
      </c>
      <c r="K248" s="76" t="s">
        <v>151</v>
      </c>
      <c r="L248" s="68" t="s">
        <v>155</v>
      </c>
      <c r="M248" s="69" t="s">
        <v>11</v>
      </c>
      <c r="N248" s="69">
        <v>600</v>
      </c>
      <c r="O248" s="69">
        <v>3</v>
      </c>
      <c r="P248" s="69" t="s">
        <v>154</v>
      </c>
      <c r="Q248" s="69">
        <v>25</v>
      </c>
      <c r="R248" s="70" t="s">
        <v>154</v>
      </c>
      <c r="S248" s="197">
        <v>480</v>
      </c>
      <c r="T248" s="197">
        <v>3</v>
      </c>
      <c r="U248" s="197">
        <v>18</v>
      </c>
      <c r="V248" s="197">
        <v>14</v>
      </c>
      <c r="W248" s="197">
        <v>10</v>
      </c>
      <c r="X248" s="195">
        <v>2747</v>
      </c>
      <c r="Y248" s="199" t="s">
        <v>586</v>
      </c>
      <c r="Z248" s="195"/>
      <c r="AA248" s="195"/>
      <c r="AB248" s="231"/>
    </row>
    <row r="249" spans="1:28" s="59" customFormat="1" ht="16.5" customHeight="1" x14ac:dyDescent="0.25">
      <c r="A249" s="191"/>
      <c r="B249" s="193"/>
      <c r="C249" s="193"/>
      <c r="D249" s="193"/>
      <c r="E249" s="193"/>
      <c r="F249" s="191"/>
      <c r="G249" s="196"/>
      <c r="H249" s="196"/>
      <c r="I249" s="196"/>
      <c r="J249" s="202"/>
      <c r="K249" s="57" t="s">
        <v>152</v>
      </c>
      <c r="L249" s="71" t="s">
        <v>156</v>
      </c>
      <c r="M249" s="78" t="s">
        <v>867</v>
      </c>
      <c r="N249" s="78">
        <v>480</v>
      </c>
      <c r="O249" s="78">
        <v>3</v>
      </c>
      <c r="P249" s="78" t="s">
        <v>76</v>
      </c>
      <c r="Q249" s="78">
        <v>14</v>
      </c>
      <c r="R249" s="73">
        <v>10</v>
      </c>
      <c r="S249" s="198"/>
      <c r="T249" s="198"/>
      <c r="U249" s="198"/>
      <c r="V249" s="198"/>
      <c r="W249" s="198"/>
      <c r="X249" s="196"/>
      <c r="Y249" s="200"/>
      <c r="Z249" s="196"/>
      <c r="AA249" s="196"/>
      <c r="AB249" s="232"/>
    </row>
    <row r="250" spans="1:28" s="59" customFormat="1" ht="16.5" customHeight="1" x14ac:dyDescent="0.25">
      <c r="A250" s="190" t="s">
        <v>533</v>
      </c>
      <c r="B250" s="192" t="s">
        <v>168</v>
      </c>
      <c r="C250" s="194">
        <v>31719</v>
      </c>
      <c r="D250" s="192" t="s">
        <v>581</v>
      </c>
      <c r="E250" s="192" t="s">
        <v>167</v>
      </c>
      <c r="F250" s="190" t="s">
        <v>582</v>
      </c>
      <c r="G250" s="195">
        <v>18</v>
      </c>
      <c r="H250" s="195">
        <v>14</v>
      </c>
      <c r="I250" s="195">
        <v>11</v>
      </c>
      <c r="J250" s="201" t="s">
        <v>171</v>
      </c>
      <c r="K250" s="76" t="s">
        <v>151</v>
      </c>
      <c r="L250" s="68" t="s">
        <v>155</v>
      </c>
      <c r="M250" s="69" t="s">
        <v>11</v>
      </c>
      <c r="N250" s="69">
        <v>600</v>
      </c>
      <c r="O250" s="69">
        <v>3</v>
      </c>
      <c r="P250" s="69" t="s">
        <v>154</v>
      </c>
      <c r="Q250" s="69">
        <v>25</v>
      </c>
      <c r="R250" s="70" t="s">
        <v>154</v>
      </c>
      <c r="S250" s="197">
        <v>480</v>
      </c>
      <c r="T250" s="197">
        <v>3</v>
      </c>
      <c r="U250" s="197">
        <v>18</v>
      </c>
      <c r="V250" s="197">
        <v>21</v>
      </c>
      <c r="W250" s="197">
        <v>15</v>
      </c>
      <c r="X250" s="195">
        <v>2747</v>
      </c>
      <c r="Y250" s="199" t="s">
        <v>587</v>
      </c>
      <c r="Z250" s="195"/>
      <c r="AA250" s="195"/>
      <c r="AB250" s="231"/>
    </row>
    <row r="251" spans="1:28" s="59" customFormat="1" ht="16.5" customHeight="1" x14ac:dyDescent="0.25">
      <c r="A251" s="191"/>
      <c r="B251" s="193"/>
      <c r="C251" s="193"/>
      <c r="D251" s="193"/>
      <c r="E251" s="193"/>
      <c r="F251" s="191"/>
      <c r="G251" s="196"/>
      <c r="H251" s="196"/>
      <c r="I251" s="196"/>
      <c r="J251" s="202"/>
      <c r="K251" s="57" t="s">
        <v>152</v>
      </c>
      <c r="L251" s="71" t="s">
        <v>156</v>
      </c>
      <c r="M251" s="78" t="s">
        <v>868</v>
      </c>
      <c r="N251" s="78">
        <v>480</v>
      </c>
      <c r="O251" s="78">
        <v>3</v>
      </c>
      <c r="P251" s="78" t="s">
        <v>76</v>
      </c>
      <c r="Q251" s="78">
        <v>34</v>
      </c>
      <c r="R251" s="73">
        <v>25</v>
      </c>
      <c r="S251" s="198"/>
      <c r="T251" s="198"/>
      <c r="U251" s="198"/>
      <c r="V251" s="198"/>
      <c r="W251" s="198"/>
      <c r="X251" s="196"/>
      <c r="Y251" s="200"/>
      <c r="Z251" s="196"/>
      <c r="AA251" s="196"/>
      <c r="AB251" s="232"/>
    </row>
    <row r="252" spans="1:28" s="59" customFormat="1" ht="16.5" customHeight="1" x14ac:dyDescent="0.25">
      <c r="A252" s="190" t="s">
        <v>534</v>
      </c>
      <c r="B252" s="192" t="s">
        <v>168</v>
      </c>
      <c r="C252" s="194">
        <v>31719</v>
      </c>
      <c r="D252" s="192" t="s">
        <v>581</v>
      </c>
      <c r="E252" s="192" t="s">
        <v>167</v>
      </c>
      <c r="F252" s="190" t="s">
        <v>582</v>
      </c>
      <c r="G252" s="195">
        <v>18</v>
      </c>
      <c r="H252" s="195">
        <v>14</v>
      </c>
      <c r="I252" s="195">
        <v>11</v>
      </c>
      <c r="J252" s="201" t="s">
        <v>171</v>
      </c>
      <c r="K252" s="76" t="s">
        <v>151</v>
      </c>
      <c r="L252" s="68" t="s">
        <v>155</v>
      </c>
      <c r="M252" s="69" t="s">
        <v>12</v>
      </c>
      <c r="N252" s="69">
        <v>600</v>
      </c>
      <c r="O252" s="69">
        <v>3</v>
      </c>
      <c r="P252" s="69" t="s">
        <v>154</v>
      </c>
      <c r="Q252" s="69">
        <v>50</v>
      </c>
      <c r="R252" s="70" t="s">
        <v>154</v>
      </c>
      <c r="S252" s="197">
        <v>480</v>
      </c>
      <c r="T252" s="197">
        <v>3</v>
      </c>
      <c r="U252" s="197">
        <v>18</v>
      </c>
      <c r="V252" s="197">
        <v>27</v>
      </c>
      <c r="W252" s="197">
        <v>20</v>
      </c>
      <c r="X252" s="195">
        <v>2747</v>
      </c>
      <c r="Y252" s="199" t="s">
        <v>587</v>
      </c>
      <c r="Z252" s="195"/>
      <c r="AA252" s="195"/>
      <c r="AB252" s="231"/>
    </row>
    <row r="253" spans="1:28" s="59" customFormat="1" ht="16.5" customHeight="1" x14ac:dyDescent="0.25">
      <c r="A253" s="191"/>
      <c r="B253" s="193"/>
      <c r="C253" s="193"/>
      <c r="D253" s="193"/>
      <c r="E253" s="193"/>
      <c r="F253" s="191"/>
      <c r="G253" s="196"/>
      <c r="H253" s="196"/>
      <c r="I253" s="196"/>
      <c r="J253" s="202"/>
      <c r="K253" s="57" t="s">
        <v>152</v>
      </c>
      <c r="L253" s="71" t="s">
        <v>156</v>
      </c>
      <c r="M253" s="78" t="s">
        <v>868</v>
      </c>
      <c r="N253" s="78">
        <v>480</v>
      </c>
      <c r="O253" s="78">
        <v>3</v>
      </c>
      <c r="P253" s="78" t="s">
        <v>76</v>
      </c>
      <c r="Q253" s="78">
        <v>34</v>
      </c>
      <c r="R253" s="73">
        <v>25</v>
      </c>
      <c r="S253" s="198"/>
      <c r="T253" s="198"/>
      <c r="U253" s="198"/>
      <c r="V253" s="198"/>
      <c r="W253" s="198"/>
      <c r="X253" s="196"/>
      <c r="Y253" s="200"/>
      <c r="Z253" s="196"/>
      <c r="AA253" s="196"/>
      <c r="AB253" s="232"/>
    </row>
    <row r="254" spans="1:28" s="59" customFormat="1" ht="16.5" customHeight="1" x14ac:dyDescent="0.25">
      <c r="A254" s="190" t="s">
        <v>535</v>
      </c>
      <c r="B254" s="192" t="s">
        <v>168</v>
      </c>
      <c r="C254" s="194">
        <v>31719</v>
      </c>
      <c r="D254" s="192" t="s">
        <v>581</v>
      </c>
      <c r="E254" s="192" t="s">
        <v>167</v>
      </c>
      <c r="F254" s="190" t="s">
        <v>582</v>
      </c>
      <c r="G254" s="195">
        <v>18</v>
      </c>
      <c r="H254" s="195">
        <v>14</v>
      </c>
      <c r="I254" s="195">
        <v>11</v>
      </c>
      <c r="J254" s="201" t="s">
        <v>171</v>
      </c>
      <c r="K254" s="76" t="s">
        <v>151</v>
      </c>
      <c r="L254" s="68" t="s">
        <v>155</v>
      </c>
      <c r="M254" s="69" t="s">
        <v>12</v>
      </c>
      <c r="N254" s="69">
        <v>600</v>
      </c>
      <c r="O254" s="69">
        <v>3</v>
      </c>
      <c r="P254" s="69" t="s">
        <v>154</v>
      </c>
      <c r="Q254" s="69">
        <v>50</v>
      </c>
      <c r="R254" s="70"/>
      <c r="S254" s="197">
        <v>480</v>
      </c>
      <c r="T254" s="197">
        <v>3</v>
      </c>
      <c r="U254" s="197">
        <v>18</v>
      </c>
      <c r="V254" s="197">
        <v>34</v>
      </c>
      <c r="W254" s="197">
        <v>25</v>
      </c>
      <c r="X254" s="195">
        <v>2747</v>
      </c>
      <c r="Y254" s="199" t="s">
        <v>587</v>
      </c>
      <c r="Z254" s="195"/>
      <c r="AA254" s="195"/>
      <c r="AB254" s="231"/>
    </row>
    <row r="255" spans="1:28" s="59" customFormat="1" ht="16.5" customHeight="1" x14ac:dyDescent="0.25">
      <c r="A255" s="191"/>
      <c r="B255" s="193"/>
      <c r="C255" s="193"/>
      <c r="D255" s="193"/>
      <c r="E255" s="193"/>
      <c r="F255" s="191"/>
      <c r="G255" s="196"/>
      <c r="H255" s="196"/>
      <c r="I255" s="196"/>
      <c r="J255" s="202"/>
      <c r="K255" s="57" t="s">
        <v>152</v>
      </c>
      <c r="L255" s="71" t="s">
        <v>156</v>
      </c>
      <c r="M255" s="78" t="s">
        <v>868</v>
      </c>
      <c r="N255" s="78">
        <v>480</v>
      </c>
      <c r="O255" s="78">
        <v>3</v>
      </c>
      <c r="P255" s="78" t="s">
        <v>76</v>
      </c>
      <c r="Q255" s="78">
        <v>34</v>
      </c>
      <c r="R255" s="73">
        <v>25</v>
      </c>
      <c r="S255" s="198"/>
      <c r="T255" s="198"/>
      <c r="U255" s="198"/>
      <c r="V255" s="198"/>
      <c r="W255" s="198"/>
      <c r="X255" s="196"/>
      <c r="Y255" s="200"/>
      <c r="Z255" s="196"/>
      <c r="AA255" s="196"/>
      <c r="AB255" s="232"/>
    </row>
    <row r="256" spans="1:28" s="59" customFormat="1" ht="16.5" customHeight="1" x14ac:dyDescent="0.25">
      <c r="A256" s="190" t="s">
        <v>536</v>
      </c>
      <c r="B256" s="192" t="s">
        <v>168</v>
      </c>
      <c r="C256" s="194">
        <v>31719</v>
      </c>
      <c r="D256" s="192" t="s">
        <v>581</v>
      </c>
      <c r="E256" s="192" t="s">
        <v>167</v>
      </c>
      <c r="F256" s="190" t="s">
        <v>582</v>
      </c>
      <c r="G256" s="195">
        <v>27</v>
      </c>
      <c r="H256" s="195">
        <v>14</v>
      </c>
      <c r="I256" s="195">
        <v>11</v>
      </c>
      <c r="J256" s="201" t="s">
        <v>171</v>
      </c>
      <c r="K256" s="76" t="s">
        <v>151</v>
      </c>
      <c r="L256" s="68" t="s">
        <v>155</v>
      </c>
      <c r="M256" s="69" t="s">
        <v>12</v>
      </c>
      <c r="N256" s="69">
        <v>600</v>
      </c>
      <c r="O256" s="69">
        <v>3</v>
      </c>
      <c r="P256" s="69" t="s">
        <v>154</v>
      </c>
      <c r="Q256" s="69">
        <v>50</v>
      </c>
      <c r="R256" s="70"/>
      <c r="S256" s="197">
        <v>480</v>
      </c>
      <c r="T256" s="197">
        <v>3</v>
      </c>
      <c r="U256" s="197">
        <v>18</v>
      </c>
      <c r="V256" s="197">
        <v>40</v>
      </c>
      <c r="W256" s="197">
        <v>30</v>
      </c>
      <c r="X256" s="195">
        <v>4120</v>
      </c>
      <c r="Y256" s="199" t="s">
        <v>588</v>
      </c>
      <c r="Z256" s="195"/>
      <c r="AA256" s="195"/>
      <c r="AB256" s="231"/>
    </row>
    <row r="257" spans="1:34" s="59" customFormat="1" ht="16.5" customHeight="1" x14ac:dyDescent="0.25">
      <c r="A257" s="191"/>
      <c r="B257" s="193"/>
      <c r="C257" s="193"/>
      <c r="D257" s="193"/>
      <c r="E257" s="193"/>
      <c r="F257" s="191"/>
      <c r="G257" s="196"/>
      <c r="H257" s="196"/>
      <c r="I257" s="196"/>
      <c r="J257" s="202"/>
      <c r="K257" s="57" t="s">
        <v>152</v>
      </c>
      <c r="L257" s="71" t="s">
        <v>156</v>
      </c>
      <c r="M257" s="78" t="s">
        <v>869</v>
      </c>
      <c r="N257" s="78">
        <v>480</v>
      </c>
      <c r="O257" s="78">
        <v>3</v>
      </c>
      <c r="P257" s="78" t="s">
        <v>76</v>
      </c>
      <c r="Q257" s="78">
        <v>65</v>
      </c>
      <c r="R257" s="73">
        <v>50</v>
      </c>
      <c r="S257" s="198"/>
      <c r="T257" s="198"/>
      <c r="U257" s="198"/>
      <c r="V257" s="198"/>
      <c r="W257" s="198"/>
      <c r="X257" s="196"/>
      <c r="Y257" s="200"/>
      <c r="Z257" s="196"/>
      <c r="AA257" s="196"/>
      <c r="AB257" s="232"/>
    </row>
    <row r="258" spans="1:34" s="59" customFormat="1" ht="16.5" customHeight="1" x14ac:dyDescent="0.25">
      <c r="A258" s="190" t="s">
        <v>537</v>
      </c>
      <c r="B258" s="192" t="s">
        <v>168</v>
      </c>
      <c r="C258" s="194">
        <v>31719</v>
      </c>
      <c r="D258" s="192" t="s">
        <v>581</v>
      </c>
      <c r="E258" s="192" t="s">
        <v>167</v>
      </c>
      <c r="F258" s="190" t="s">
        <v>582</v>
      </c>
      <c r="G258" s="195">
        <v>27</v>
      </c>
      <c r="H258" s="195">
        <v>14</v>
      </c>
      <c r="I258" s="195">
        <v>11</v>
      </c>
      <c r="J258" s="201" t="s">
        <v>171</v>
      </c>
      <c r="K258" s="76" t="s">
        <v>151</v>
      </c>
      <c r="L258" s="68" t="s">
        <v>155</v>
      </c>
      <c r="M258" s="69" t="s">
        <v>13</v>
      </c>
      <c r="N258" s="69">
        <v>600</v>
      </c>
      <c r="O258" s="69">
        <v>3</v>
      </c>
      <c r="P258" s="69" t="s">
        <v>154</v>
      </c>
      <c r="Q258" s="69">
        <v>80</v>
      </c>
      <c r="R258" s="70"/>
      <c r="S258" s="197">
        <v>480</v>
      </c>
      <c r="T258" s="197">
        <v>3</v>
      </c>
      <c r="U258" s="197">
        <v>18</v>
      </c>
      <c r="V258" s="197">
        <v>52</v>
      </c>
      <c r="W258" s="197">
        <v>40</v>
      </c>
      <c r="X258" s="195">
        <v>4120</v>
      </c>
      <c r="Y258" s="199" t="s">
        <v>588</v>
      </c>
      <c r="Z258" s="195"/>
      <c r="AA258" s="195"/>
      <c r="AB258" s="231"/>
    </row>
    <row r="259" spans="1:34" s="59" customFormat="1" ht="16.5" customHeight="1" x14ac:dyDescent="0.25">
      <c r="A259" s="191"/>
      <c r="B259" s="193"/>
      <c r="C259" s="193"/>
      <c r="D259" s="193"/>
      <c r="E259" s="193"/>
      <c r="F259" s="191"/>
      <c r="G259" s="196"/>
      <c r="H259" s="196"/>
      <c r="I259" s="196"/>
      <c r="J259" s="202"/>
      <c r="K259" s="57" t="s">
        <v>152</v>
      </c>
      <c r="L259" s="71" t="s">
        <v>156</v>
      </c>
      <c r="M259" s="78" t="s">
        <v>869</v>
      </c>
      <c r="N259" s="78">
        <v>480</v>
      </c>
      <c r="O259" s="78">
        <v>3</v>
      </c>
      <c r="P259" s="78" t="s">
        <v>76</v>
      </c>
      <c r="Q259" s="78">
        <v>65</v>
      </c>
      <c r="R259" s="73">
        <v>50</v>
      </c>
      <c r="S259" s="198"/>
      <c r="T259" s="198"/>
      <c r="U259" s="198"/>
      <c r="V259" s="198"/>
      <c r="W259" s="198"/>
      <c r="X259" s="196"/>
      <c r="Y259" s="200"/>
      <c r="Z259" s="196"/>
      <c r="AA259" s="196"/>
      <c r="AB259" s="232"/>
    </row>
    <row r="260" spans="1:34" s="59" customFormat="1" ht="16.5" customHeight="1" x14ac:dyDescent="0.25">
      <c r="A260" s="190" t="s">
        <v>538</v>
      </c>
      <c r="B260" s="192" t="s">
        <v>168</v>
      </c>
      <c r="C260" s="194">
        <v>31719</v>
      </c>
      <c r="D260" s="192" t="s">
        <v>581</v>
      </c>
      <c r="E260" s="192" t="s">
        <v>167</v>
      </c>
      <c r="F260" s="190" t="s">
        <v>582</v>
      </c>
      <c r="G260" s="195">
        <v>27</v>
      </c>
      <c r="H260" s="195">
        <v>14</v>
      </c>
      <c r="I260" s="195">
        <v>11</v>
      </c>
      <c r="J260" s="201" t="s">
        <v>171</v>
      </c>
      <c r="K260" s="76" t="s">
        <v>151</v>
      </c>
      <c r="L260" s="68" t="s">
        <v>155</v>
      </c>
      <c r="M260" s="69" t="s">
        <v>13</v>
      </c>
      <c r="N260" s="69">
        <v>600</v>
      </c>
      <c r="O260" s="69">
        <v>3</v>
      </c>
      <c r="P260" s="69" t="s">
        <v>154</v>
      </c>
      <c r="Q260" s="69">
        <v>80</v>
      </c>
      <c r="R260" s="70"/>
      <c r="S260" s="197">
        <v>480</v>
      </c>
      <c r="T260" s="197">
        <v>3</v>
      </c>
      <c r="U260" s="197">
        <v>18</v>
      </c>
      <c r="V260" s="197">
        <v>65</v>
      </c>
      <c r="W260" s="197">
        <v>50</v>
      </c>
      <c r="X260" s="195">
        <v>4120</v>
      </c>
      <c r="Y260" s="199" t="s">
        <v>588</v>
      </c>
      <c r="Z260" s="195"/>
      <c r="AA260" s="195"/>
      <c r="AB260" s="231"/>
    </row>
    <row r="261" spans="1:34" s="59" customFormat="1" ht="16.5" customHeight="1" x14ac:dyDescent="0.25">
      <c r="A261" s="191"/>
      <c r="B261" s="193"/>
      <c r="C261" s="193"/>
      <c r="D261" s="193"/>
      <c r="E261" s="193"/>
      <c r="F261" s="191"/>
      <c r="G261" s="196"/>
      <c r="H261" s="196"/>
      <c r="I261" s="196"/>
      <c r="J261" s="202"/>
      <c r="K261" s="57" t="s">
        <v>152</v>
      </c>
      <c r="L261" s="71" t="s">
        <v>156</v>
      </c>
      <c r="M261" s="78" t="s">
        <v>869</v>
      </c>
      <c r="N261" s="78">
        <v>480</v>
      </c>
      <c r="O261" s="78">
        <v>3</v>
      </c>
      <c r="P261" s="78" t="s">
        <v>76</v>
      </c>
      <c r="Q261" s="78">
        <v>65</v>
      </c>
      <c r="R261" s="73">
        <v>50</v>
      </c>
      <c r="S261" s="198"/>
      <c r="T261" s="198"/>
      <c r="U261" s="198"/>
      <c r="V261" s="198"/>
      <c r="W261" s="198"/>
      <c r="X261" s="196"/>
      <c r="Y261" s="200"/>
      <c r="Z261" s="196"/>
      <c r="AA261" s="196"/>
      <c r="AB261" s="232"/>
    </row>
    <row r="262" spans="1:34" s="59" customFormat="1" ht="16.5" customHeight="1" x14ac:dyDescent="0.25">
      <c r="A262" s="190" t="s">
        <v>539</v>
      </c>
      <c r="B262" s="192" t="s">
        <v>168</v>
      </c>
      <c r="C262" s="194">
        <v>31719</v>
      </c>
      <c r="D262" s="192" t="s">
        <v>581</v>
      </c>
      <c r="E262" s="192" t="s">
        <v>167</v>
      </c>
      <c r="F262" s="190" t="s">
        <v>582</v>
      </c>
      <c r="G262" s="195">
        <v>33</v>
      </c>
      <c r="H262" s="195">
        <v>14</v>
      </c>
      <c r="I262" s="195">
        <v>11</v>
      </c>
      <c r="J262" s="201" t="s">
        <v>171</v>
      </c>
      <c r="K262" s="76" t="s">
        <v>151</v>
      </c>
      <c r="L262" s="68" t="s">
        <v>155</v>
      </c>
      <c r="M262" s="69" t="s">
        <v>14</v>
      </c>
      <c r="N262" s="69">
        <v>600</v>
      </c>
      <c r="O262" s="69">
        <v>3</v>
      </c>
      <c r="P262" s="69" t="s">
        <v>154</v>
      </c>
      <c r="Q262" s="69">
        <v>115</v>
      </c>
      <c r="R262" s="70"/>
      <c r="S262" s="197">
        <v>480</v>
      </c>
      <c r="T262" s="197">
        <v>3</v>
      </c>
      <c r="U262" s="197">
        <v>18</v>
      </c>
      <c r="V262" s="197">
        <v>77</v>
      </c>
      <c r="W262" s="197">
        <v>60</v>
      </c>
      <c r="X262" s="195">
        <v>5036</v>
      </c>
      <c r="Y262" s="199" t="s">
        <v>908</v>
      </c>
      <c r="Z262" s="195"/>
      <c r="AA262" s="195"/>
      <c r="AB262" s="231"/>
    </row>
    <row r="263" spans="1:34" s="59" customFormat="1" ht="16.5" customHeight="1" x14ac:dyDescent="0.25">
      <c r="A263" s="191"/>
      <c r="B263" s="193"/>
      <c r="C263" s="193"/>
      <c r="D263" s="193"/>
      <c r="E263" s="193"/>
      <c r="F263" s="191"/>
      <c r="G263" s="196"/>
      <c r="H263" s="196"/>
      <c r="I263" s="196"/>
      <c r="J263" s="202"/>
      <c r="K263" s="57" t="s">
        <v>152</v>
      </c>
      <c r="L263" s="71" t="s">
        <v>156</v>
      </c>
      <c r="M263" s="124" t="s">
        <v>896</v>
      </c>
      <c r="N263" s="78">
        <v>480</v>
      </c>
      <c r="O263" s="78">
        <v>3</v>
      </c>
      <c r="P263" s="78" t="s">
        <v>76</v>
      </c>
      <c r="Q263" s="78">
        <v>77</v>
      </c>
      <c r="R263" s="73">
        <v>60</v>
      </c>
      <c r="S263" s="198"/>
      <c r="T263" s="198"/>
      <c r="U263" s="198"/>
      <c r="V263" s="198"/>
      <c r="W263" s="198"/>
      <c r="X263" s="196"/>
      <c r="Y263" s="200"/>
      <c r="Z263" s="196"/>
      <c r="AA263" s="196"/>
      <c r="AB263" s="232"/>
    </row>
    <row r="264" spans="1:34" s="59" customFormat="1" ht="16.5" customHeight="1" x14ac:dyDescent="0.25">
      <c r="A264" s="190"/>
      <c r="B264" s="192"/>
      <c r="C264" s="194"/>
      <c r="D264" s="192"/>
      <c r="E264" s="192"/>
      <c r="F264" s="190"/>
      <c r="G264" s="195"/>
      <c r="H264" s="195"/>
      <c r="I264" s="195"/>
      <c r="J264" s="201"/>
      <c r="K264" s="76"/>
      <c r="L264" s="68"/>
      <c r="M264" s="69"/>
      <c r="N264" s="69"/>
      <c r="O264" s="69"/>
      <c r="P264" s="69"/>
      <c r="Q264" s="69"/>
      <c r="R264" s="70"/>
      <c r="S264" s="197"/>
      <c r="T264" s="197"/>
      <c r="U264" s="197"/>
      <c r="V264" s="197"/>
      <c r="W264" s="197"/>
      <c r="X264" s="195"/>
      <c r="Y264" s="199"/>
      <c r="Z264" s="195"/>
      <c r="AA264" s="195"/>
      <c r="AB264" s="231"/>
    </row>
    <row r="265" spans="1:34" s="59" customFormat="1" ht="16.5" customHeight="1" x14ac:dyDescent="0.25">
      <c r="A265" s="191"/>
      <c r="B265" s="193"/>
      <c r="C265" s="193"/>
      <c r="D265" s="193"/>
      <c r="E265" s="193"/>
      <c r="F265" s="191"/>
      <c r="G265" s="196"/>
      <c r="H265" s="196"/>
      <c r="I265" s="196"/>
      <c r="J265" s="202"/>
      <c r="K265" s="57"/>
      <c r="L265" s="71"/>
      <c r="M265" s="78"/>
      <c r="N265" s="78"/>
      <c r="O265" s="78"/>
      <c r="P265" s="78"/>
      <c r="Q265" s="78"/>
      <c r="R265" s="73"/>
      <c r="S265" s="198"/>
      <c r="T265" s="198"/>
      <c r="U265" s="198"/>
      <c r="V265" s="198"/>
      <c r="W265" s="198"/>
      <c r="X265" s="196"/>
      <c r="Y265" s="200"/>
      <c r="Z265" s="196"/>
      <c r="AA265" s="196"/>
      <c r="AB265" s="232"/>
    </row>
    <row r="266" spans="1:34" s="59" customFormat="1" ht="16.5" customHeight="1" x14ac:dyDescent="0.25">
      <c r="A266" s="190" t="s">
        <v>540</v>
      </c>
      <c r="B266" s="192" t="s">
        <v>168</v>
      </c>
      <c r="C266" s="194">
        <v>31719</v>
      </c>
      <c r="D266" s="192" t="s">
        <v>581</v>
      </c>
      <c r="E266" s="192" t="s">
        <v>167</v>
      </c>
      <c r="F266" s="190" t="s">
        <v>582</v>
      </c>
      <c r="G266" s="195">
        <v>18</v>
      </c>
      <c r="H266" s="195">
        <v>14</v>
      </c>
      <c r="I266" s="195">
        <v>11</v>
      </c>
      <c r="J266" s="201" t="s">
        <v>171</v>
      </c>
      <c r="K266" s="76" t="s">
        <v>151</v>
      </c>
      <c r="L266" s="68" t="s">
        <v>155</v>
      </c>
      <c r="M266" s="69" t="s">
        <v>40</v>
      </c>
      <c r="N266" s="69">
        <v>600</v>
      </c>
      <c r="O266" s="69">
        <v>3</v>
      </c>
      <c r="P266" s="69" t="s">
        <v>154</v>
      </c>
      <c r="Q266" s="69">
        <v>3.5</v>
      </c>
      <c r="R266" s="70" t="s">
        <v>154</v>
      </c>
      <c r="S266" s="197">
        <v>208</v>
      </c>
      <c r="T266" s="197">
        <v>3</v>
      </c>
      <c r="U266" s="197">
        <v>100</v>
      </c>
      <c r="V266" s="197">
        <v>2.5</v>
      </c>
      <c r="W266" s="197">
        <v>0.5</v>
      </c>
      <c r="X266" s="195">
        <v>2747</v>
      </c>
      <c r="Y266" s="199" t="s">
        <v>586</v>
      </c>
      <c r="Z266" s="195"/>
      <c r="AA266" s="195"/>
      <c r="AB266" s="231"/>
    </row>
    <row r="267" spans="1:34" s="59" customFormat="1" ht="16.5" customHeight="1" x14ac:dyDescent="0.25">
      <c r="A267" s="191"/>
      <c r="B267" s="193"/>
      <c r="C267" s="193"/>
      <c r="D267" s="193"/>
      <c r="E267" s="193"/>
      <c r="F267" s="191"/>
      <c r="G267" s="196"/>
      <c r="H267" s="196"/>
      <c r="I267" s="196"/>
      <c r="J267" s="202"/>
      <c r="K267" s="57" t="s">
        <v>152</v>
      </c>
      <c r="L267" s="71" t="s">
        <v>156</v>
      </c>
      <c r="M267" s="78" t="s">
        <v>867</v>
      </c>
      <c r="N267" s="78">
        <v>208</v>
      </c>
      <c r="O267" s="78">
        <v>3</v>
      </c>
      <c r="P267" s="78" t="s">
        <v>76</v>
      </c>
      <c r="Q267" s="78">
        <v>25.3</v>
      </c>
      <c r="R267" s="73">
        <v>7.5</v>
      </c>
      <c r="S267" s="198"/>
      <c r="T267" s="198"/>
      <c r="U267" s="198"/>
      <c r="V267" s="198"/>
      <c r="W267" s="198"/>
      <c r="X267" s="196"/>
      <c r="Y267" s="200"/>
      <c r="Z267" s="196"/>
      <c r="AA267" s="196"/>
      <c r="AB267" s="232"/>
    </row>
    <row r="268" spans="1:34" s="59" customFormat="1" ht="16.5" customHeight="1" x14ac:dyDescent="0.25">
      <c r="A268" s="190" t="s">
        <v>541</v>
      </c>
      <c r="B268" s="192" t="s">
        <v>168</v>
      </c>
      <c r="C268" s="194">
        <v>31719</v>
      </c>
      <c r="D268" s="192" t="s">
        <v>581</v>
      </c>
      <c r="E268" s="192" t="s">
        <v>167</v>
      </c>
      <c r="F268" s="190" t="s">
        <v>582</v>
      </c>
      <c r="G268" s="195">
        <v>18</v>
      </c>
      <c r="H268" s="195">
        <v>14</v>
      </c>
      <c r="I268" s="195">
        <v>11</v>
      </c>
      <c r="J268" s="201" t="s">
        <v>171</v>
      </c>
      <c r="K268" s="76" t="s">
        <v>151</v>
      </c>
      <c r="L268" s="68" t="s">
        <v>155</v>
      </c>
      <c r="M268" s="69" t="s">
        <v>41</v>
      </c>
      <c r="N268" s="69">
        <v>600</v>
      </c>
      <c r="O268" s="69">
        <v>3</v>
      </c>
      <c r="P268" s="69" t="s">
        <v>154</v>
      </c>
      <c r="Q268" s="69">
        <v>7</v>
      </c>
      <c r="R268" s="70" t="s">
        <v>154</v>
      </c>
      <c r="S268" s="197">
        <v>208</v>
      </c>
      <c r="T268" s="197">
        <v>3</v>
      </c>
      <c r="U268" s="197">
        <v>100</v>
      </c>
      <c r="V268" s="197">
        <v>3.7</v>
      </c>
      <c r="W268" s="197">
        <v>0.75</v>
      </c>
      <c r="X268" s="195">
        <v>2747</v>
      </c>
      <c r="Y268" s="199" t="s">
        <v>586</v>
      </c>
      <c r="Z268" s="195"/>
      <c r="AA268" s="195"/>
      <c r="AB268" s="231"/>
      <c r="AC268" s="63"/>
      <c r="AD268" s="77"/>
      <c r="AE268" s="77"/>
      <c r="AF268" s="77"/>
      <c r="AG268" s="77"/>
      <c r="AH268" s="77"/>
    </row>
    <row r="269" spans="1:34" s="59" customFormat="1" ht="16.5" customHeight="1" x14ac:dyDescent="0.25">
      <c r="A269" s="191"/>
      <c r="B269" s="193"/>
      <c r="C269" s="193"/>
      <c r="D269" s="193"/>
      <c r="E269" s="193"/>
      <c r="F269" s="191"/>
      <c r="G269" s="196"/>
      <c r="H269" s="196"/>
      <c r="I269" s="196"/>
      <c r="J269" s="202"/>
      <c r="K269" s="57" t="s">
        <v>152</v>
      </c>
      <c r="L269" s="71" t="s">
        <v>156</v>
      </c>
      <c r="M269" s="78" t="s">
        <v>867</v>
      </c>
      <c r="N269" s="78">
        <v>208</v>
      </c>
      <c r="O269" s="78">
        <v>3</v>
      </c>
      <c r="P269" s="78" t="s">
        <v>76</v>
      </c>
      <c r="Q269" s="78">
        <v>25.3</v>
      </c>
      <c r="R269" s="73">
        <v>7.5</v>
      </c>
      <c r="S269" s="198"/>
      <c r="T269" s="198"/>
      <c r="U269" s="198"/>
      <c r="V269" s="198"/>
      <c r="W269" s="198"/>
      <c r="X269" s="196"/>
      <c r="Y269" s="200"/>
      <c r="Z269" s="196"/>
      <c r="AA269" s="196"/>
      <c r="AB269" s="232"/>
    </row>
    <row r="270" spans="1:34" s="59" customFormat="1" ht="16.5" customHeight="1" x14ac:dyDescent="0.25">
      <c r="A270" s="190" t="s">
        <v>542</v>
      </c>
      <c r="B270" s="192" t="s">
        <v>168</v>
      </c>
      <c r="C270" s="194">
        <v>31719</v>
      </c>
      <c r="D270" s="192" t="s">
        <v>581</v>
      </c>
      <c r="E270" s="192" t="s">
        <v>167</v>
      </c>
      <c r="F270" s="190" t="s">
        <v>582</v>
      </c>
      <c r="G270" s="195">
        <v>18</v>
      </c>
      <c r="H270" s="195">
        <v>14</v>
      </c>
      <c r="I270" s="195">
        <v>11</v>
      </c>
      <c r="J270" s="201" t="s">
        <v>171</v>
      </c>
      <c r="K270" s="76" t="s">
        <v>151</v>
      </c>
      <c r="L270" s="68" t="s">
        <v>155</v>
      </c>
      <c r="M270" s="69" t="s">
        <v>41</v>
      </c>
      <c r="N270" s="69">
        <v>600</v>
      </c>
      <c r="O270" s="69">
        <v>3</v>
      </c>
      <c r="P270" s="69" t="s">
        <v>154</v>
      </c>
      <c r="Q270" s="69">
        <v>7</v>
      </c>
      <c r="R270" s="70" t="s">
        <v>154</v>
      </c>
      <c r="S270" s="197">
        <v>208</v>
      </c>
      <c r="T270" s="197">
        <v>3</v>
      </c>
      <c r="U270" s="197">
        <v>100</v>
      </c>
      <c r="V270" s="197">
        <v>4.8</v>
      </c>
      <c r="W270" s="197">
        <v>1</v>
      </c>
      <c r="X270" s="195">
        <v>2747</v>
      </c>
      <c r="Y270" s="199" t="s">
        <v>586</v>
      </c>
      <c r="Z270" s="195"/>
      <c r="AA270" s="195"/>
      <c r="AB270" s="231"/>
      <c r="AC270" s="63"/>
      <c r="AD270" s="65"/>
      <c r="AE270" s="77"/>
      <c r="AF270" s="77"/>
      <c r="AG270" s="77"/>
      <c r="AH270" s="77"/>
    </row>
    <row r="271" spans="1:34" s="59" customFormat="1" ht="16.5" customHeight="1" x14ac:dyDescent="0.25">
      <c r="A271" s="191"/>
      <c r="B271" s="193"/>
      <c r="C271" s="193"/>
      <c r="D271" s="193"/>
      <c r="E271" s="193"/>
      <c r="F271" s="191"/>
      <c r="G271" s="196"/>
      <c r="H271" s="196"/>
      <c r="I271" s="196"/>
      <c r="J271" s="202"/>
      <c r="K271" s="57" t="s">
        <v>152</v>
      </c>
      <c r="L271" s="71" t="s">
        <v>156</v>
      </c>
      <c r="M271" s="78" t="s">
        <v>867</v>
      </c>
      <c r="N271" s="78">
        <v>208</v>
      </c>
      <c r="O271" s="78">
        <v>3</v>
      </c>
      <c r="P271" s="78" t="s">
        <v>76</v>
      </c>
      <c r="Q271" s="78">
        <v>25.3</v>
      </c>
      <c r="R271" s="73">
        <v>7.5</v>
      </c>
      <c r="S271" s="198"/>
      <c r="T271" s="198"/>
      <c r="U271" s="198"/>
      <c r="V271" s="198"/>
      <c r="W271" s="198"/>
      <c r="X271" s="196"/>
      <c r="Y271" s="200"/>
      <c r="Z271" s="196"/>
      <c r="AA271" s="196"/>
      <c r="AB271" s="232"/>
    </row>
    <row r="272" spans="1:34" s="59" customFormat="1" ht="16.5" customHeight="1" x14ac:dyDescent="0.25">
      <c r="A272" s="190" t="s">
        <v>543</v>
      </c>
      <c r="B272" s="192" t="s">
        <v>168</v>
      </c>
      <c r="C272" s="194">
        <v>31719</v>
      </c>
      <c r="D272" s="192" t="s">
        <v>581</v>
      </c>
      <c r="E272" s="192" t="s">
        <v>167</v>
      </c>
      <c r="F272" s="190" t="s">
        <v>582</v>
      </c>
      <c r="G272" s="195">
        <v>18</v>
      </c>
      <c r="H272" s="195">
        <v>14</v>
      </c>
      <c r="I272" s="195">
        <v>11</v>
      </c>
      <c r="J272" s="201" t="s">
        <v>171</v>
      </c>
      <c r="K272" s="76" t="s">
        <v>151</v>
      </c>
      <c r="L272" s="68" t="s">
        <v>155</v>
      </c>
      <c r="M272" s="69" t="s">
        <v>41</v>
      </c>
      <c r="N272" s="69">
        <v>600</v>
      </c>
      <c r="O272" s="69">
        <v>3</v>
      </c>
      <c r="P272" s="69" t="s">
        <v>154</v>
      </c>
      <c r="Q272" s="69">
        <v>7</v>
      </c>
      <c r="R272" s="70" t="s">
        <v>154</v>
      </c>
      <c r="S272" s="197">
        <v>208</v>
      </c>
      <c r="T272" s="197">
        <v>3</v>
      </c>
      <c r="U272" s="197">
        <v>100</v>
      </c>
      <c r="V272" s="197">
        <v>6.9</v>
      </c>
      <c r="W272" s="197">
        <v>1.5</v>
      </c>
      <c r="X272" s="195">
        <v>2747</v>
      </c>
      <c r="Y272" s="199" t="s">
        <v>586</v>
      </c>
      <c r="Z272" s="195"/>
      <c r="AA272" s="195"/>
      <c r="AB272" s="231"/>
      <c r="AC272" s="63"/>
      <c r="AD272" s="65"/>
      <c r="AE272" s="77"/>
      <c r="AF272" s="77"/>
      <c r="AG272" s="77"/>
      <c r="AH272" s="77"/>
    </row>
    <row r="273" spans="1:34" s="59" customFormat="1" ht="16.5" customHeight="1" x14ac:dyDescent="0.25">
      <c r="A273" s="191"/>
      <c r="B273" s="193"/>
      <c r="C273" s="193"/>
      <c r="D273" s="193"/>
      <c r="E273" s="193"/>
      <c r="F273" s="191"/>
      <c r="G273" s="196"/>
      <c r="H273" s="196"/>
      <c r="I273" s="196"/>
      <c r="J273" s="202"/>
      <c r="K273" s="57" t="s">
        <v>152</v>
      </c>
      <c r="L273" s="71" t="s">
        <v>156</v>
      </c>
      <c r="M273" s="78" t="s">
        <v>867</v>
      </c>
      <c r="N273" s="78">
        <v>208</v>
      </c>
      <c r="O273" s="78">
        <v>3</v>
      </c>
      <c r="P273" s="78" t="s">
        <v>76</v>
      </c>
      <c r="Q273" s="78">
        <v>25.3</v>
      </c>
      <c r="R273" s="73">
        <v>7.5</v>
      </c>
      <c r="S273" s="198"/>
      <c r="T273" s="198"/>
      <c r="U273" s="198"/>
      <c r="V273" s="198"/>
      <c r="W273" s="198"/>
      <c r="X273" s="196"/>
      <c r="Y273" s="200"/>
      <c r="Z273" s="196"/>
      <c r="AA273" s="196"/>
      <c r="AB273" s="232"/>
    </row>
    <row r="274" spans="1:34" s="59" customFormat="1" ht="16.5" customHeight="1" x14ac:dyDescent="0.25">
      <c r="A274" s="190" t="s">
        <v>544</v>
      </c>
      <c r="B274" s="192" t="s">
        <v>168</v>
      </c>
      <c r="C274" s="194">
        <v>31719</v>
      </c>
      <c r="D274" s="192" t="s">
        <v>581</v>
      </c>
      <c r="E274" s="192" t="s">
        <v>167</v>
      </c>
      <c r="F274" s="190" t="s">
        <v>582</v>
      </c>
      <c r="G274" s="195">
        <v>18</v>
      </c>
      <c r="H274" s="195">
        <v>14</v>
      </c>
      <c r="I274" s="195">
        <v>11</v>
      </c>
      <c r="J274" s="201" t="s">
        <v>171</v>
      </c>
      <c r="K274" s="76" t="s">
        <v>151</v>
      </c>
      <c r="L274" s="68" t="s">
        <v>155</v>
      </c>
      <c r="M274" s="69" t="s">
        <v>153</v>
      </c>
      <c r="N274" s="69">
        <v>600</v>
      </c>
      <c r="O274" s="69">
        <v>3</v>
      </c>
      <c r="P274" s="69" t="s">
        <v>154</v>
      </c>
      <c r="Q274" s="69">
        <v>12.5</v>
      </c>
      <c r="R274" s="70" t="s">
        <v>154</v>
      </c>
      <c r="S274" s="197">
        <v>208</v>
      </c>
      <c r="T274" s="197">
        <v>3</v>
      </c>
      <c r="U274" s="197">
        <v>100</v>
      </c>
      <c r="V274" s="197">
        <v>7.8</v>
      </c>
      <c r="W274" s="197">
        <v>2</v>
      </c>
      <c r="X274" s="195">
        <v>2747</v>
      </c>
      <c r="Y274" s="199" t="s">
        <v>586</v>
      </c>
      <c r="Z274" s="195"/>
      <c r="AA274" s="195"/>
      <c r="AB274" s="231"/>
      <c r="AC274" s="63"/>
      <c r="AD274" s="65"/>
      <c r="AE274" s="77"/>
      <c r="AF274" s="77"/>
      <c r="AG274" s="77"/>
      <c r="AH274" s="77"/>
    </row>
    <row r="275" spans="1:34" s="59" customFormat="1" ht="16.5" customHeight="1" x14ac:dyDescent="0.25">
      <c r="A275" s="191"/>
      <c r="B275" s="193"/>
      <c r="C275" s="193"/>
      <c r="D275" s="193"/>
      <c r="E275" s="193"/>
      <c r="F275" s="191"/>
      <c r="G275" s="196"/>
      <c r="H275" s="196"/>
      <c r="I275" s="196"/>
      <c r="J275" s="202"/>
      <c r="K275" s="57" t="s">
        <v>152</v>
      </c>
      <c r="L275" s="71" t="s">
        <v>156</v>
      </c>
      <c r="M275" s="78" t="s">
        <v>867</v>
      </c>
      <c r="N275" s="78">
        <v>208</v>
      </c>
      <c r="O275" s="78">
        <v>3</v>
      </c>
      <c r="P275" s="78" t="s">
        <v>76</v>
      </c>
      <c r="Q275" s="78">
        <v>25.3</v>
      </c>
      <c r="R275" s="73">
        <v>7.5</v>
      </c>
      <c r="S275" s="198"/>
      <c r="T275" s="198"/>
      <c r="U275" s="198"/>
      <c r="V275" s="198"/>
      <c r="W275" s="198"/>
      <c r="X275" s="196"/>
      <c r="Y275" s="200"/>
      <c r="Z275" s="196"/>
      <c r="AA275" s="196"/>
      <c r="AB275" s="232"/>
    </row>
    <row r="276" spans="1:34" s="59" customFormat="1" ht="16.5" customHeight="1" x14ac:dyDescent="0.25">
      <c r="A276" s="190" t="s">
        <v>545</v>
      </c>
      <c r="B276" s="192" t="s">
        <v>168</v>
      </c>
      <c r="C276" s="194">
        <v>31719</v>
      </c>
      <c r="D276" s="192" t="s">
        <v>581</v>
      </c>
      <c r="E276" s="192" t="s">
        <v>167</v>
      </c>
      <c r="F276" s="190" t="s">
        <v>582</v>
      </c>
      <c r="G276" s="195">
        <v>18</v>
      </c>
      <c r="H276" s="195">
        <v>14</v>
      </c>
      <c r="I276" s="195">
        <v>11</v>
      </c>
      <c r="J276" s="201" t="s">
        <v>171</v>
      </c>
      <c r="K276" s="76" t="s">
        <v>151</v>
      </c>
      <c r="L276" s="68" t="s">
        <v>155</v>
      </c>
      <c r="M276" s="69" t="s">
        <v>153</v>
      </c>
      <c r="N276" s="69">
        <v>600</v>
      </c>
      <c r="O276" s="69">
        <v>3</v>
      </c>
      <c r="P276" s="69" t="s">
        <v>154</v>
      </c>
      <c r="Q276" s="69">
        <v>12.5</v>
      </c>
      <c r="R276" s="70" t="s">
        <v>154</v>
      </c>
      <c r="S276" s="197">
        <v>208</v>
      </c>
      <c r="T276" s="197">
        <v>3</v>
      </c>
      <c r="U276" s="197">
        <v>100</v>
      </c>
      <c r="V276" s="197">
        <v>11</v>
      </c>
      <c r="W276" s="197">
        <v>3</v>
      </c>
      <c r="X276" s="195">
        <v>2747</v>
      </c>
      <c r="Y276" s="199" t="s">
        <v>586</v>
      </c>
      <c r="Z276" s="195"/>
      <c r="AA276" s="195"/>
      <c r="AB276" s="231"/>
      <c r="AC276" s="63"/>
      <c r="AD276" s="65"/>
      <c r="AE276" s="77"/>
      <c r="AF276" s="77"/>
      <c r="AG276" s="77"/>
      <c r="AH276" s="77"/>
    </row>
    <row r="277" spans="1:34" s="59" customFormat="1" ht="16.5" customHeight="1" x14ac:dyDescent="0.25">
      <c r="A277" s="191"/>
      <c r="B277" s="193"/>
      <c r="C277" s="193"/>
      <c r="D277" s="193"/>
      <c r="E277" s="193"/>
      <c r="F277" s="191"/>
      <c r="G277" s="196"/>
      <c r="H277" s="196"/>
      <c r="I277" s="196"/>
      <c r="J277" s="202"/>
      <c r="K277" s="57" t="s">
        <v>152</v>
      </c>
      <c r="L277" s="71" t="s">
        <v>156</v>
      </c>
      <c r="M277" s="78" t="s">
        <v>867</v>
      </c>
      <c r="N277" s="78">
        <v>208</v>
      </c>
      <c r="O277" s="78">
        <v>3</v>
      </c>
      <c r="P277" s="78" t="s">
        <v>76</v>
      </c>
      <c r="Q277" s="78">
        <v>25.3</v>
      </c>
      <c r="R277" s="73">
        <v>7.5</v>
      </c>
      <c r="S277" s="198"/>
      <c r="T277" s="198"/>
      <c r="U277" s="198"/>
      <c r="V277" s="198"/>
      <c r="W277" s="198"/>
      <c r="X277" s="196"/>
      <c r="Y277" s="200"/>
      <c r="Z277" s="196"/>
      <c r="AA277" s="196"/>
      <c r="AB277" s="232"/>
    </row>
    <row r="278" spans="1:34" s="59" customFormat="1" ht="16.5" customHeight="1" x14ac:dyDescent="0.25">
      <c r="A278" s="190" t="s">
        <v>546</v>
      </c>
      <c r="B278" s="192" t="s">
        <v>168</v>
      </c>
      <c r="C278" s="194">
        <v>31719</v>
      </c>
      <c r="D278" s="192" t="s">
        <v>581</v>
      </c>
      <c r="E278" s="192" t="s">
        <v>167</v>
      </c>
      <c r="F278" s="190" t="s">
        <v>582</v>
      </c>
      <c r="G278" s="195">
        <v>18</v>
      </c>
      <c r="H278" s="195">
        <v>14</v>
      </c>
      <c r="I278" s="195">
        <v>11</v>
      </c>
      <c r="J278" s="201" t="s">
        <v>171</v>
      </c>
      <c r="K278" s="76" t="s">
        <v>151</v>
      </c>
      <c r="L278" s="68" t="s">
        <v>155</v>
      </c>
      <c r="M278" s="69" t="s">
        <v>43</v>
      </c>
      <c r="N278" s="69">
        <v>600</v>
      </c>
      <c r="O278" s="69">
        <v>3</v>
      </c>
      <c r="P278" s="69" t="s">
        <v>154</v>
      </c>
      <c r="Q278" s="69">
        <v>25</v>
      </c>
      <c r="R278" s="70" t="s">
        <v>154</v>
      </c>
      <c r="S278" s="197">
        <v>208</v>
      </c>
      <c r="T278" s="197">
        <v>3</v>
      </c>
      <c r="U278" s="197">
        <v>100</v>
      </c>
      <c r="V278" s="197">
        <v>17.5</v>
      </c>
      <c r="W278" s="197">
        <v>5</v>
      </c>
      <c r="X278" s="195">
        <v>2747</v>
      </c>
      <c r="Y278" s="199" t="s">
        <v>586</v>
      </c>
      <c r="Z278" s="195"/>
      <c r="AA278" s="195"/>
      <c r="AB278" s="231"/>
      <c r="AC278" s="63"/>
      <c r="AD278" s="65"/>
      <c r="AE278" s="77"/>
      <c r="AF278" s="77"/>
      <c r="AG278" s="77"/>
      <c r="AH278" s="77"/>
    </row>
    <row r="279" spans="1:34" s="59" customFormat="1" ht="16.5" customHeight="1" x14ac:dyDescent="0.25">
      <c r="A279" s="191"/>
      <c r="B279" s="193"/>
      <c r="C279" s="193"/>
      <c r="D279" s="193"/>
      <c r="E279" s="193"/>
      <c r="F279" s="191"/>
      <c r="G279" s="196"/>
      <c r="H279" s="196"/>
      <c r="I279" s="196"/>
      <c r="J279" s="202"/>
      <c r="K279" s="57" t="s">
        <v>152</v>
      </c>
      <c r="L279" s="71" t="s">
        <v>156</v>
      </c>
      <c r="M279" s="78" t="s">
        <v>867</v>
      </c>
      <c r="N279" s="78">
        <v>208</v>
      </c>
      <c r="O279" s="78">
        <v>3</v>
      </c>
      <c r="P279" s="78" t="s">
        <v>76</v>
      </c>
      <c r="Q279" s="78">
        <v>25.3</v>
      </c>
      <c r="R279" s="73">
        <v>7.5</v>
      </c>
      <c r="S279" s="198"/>
      <c r="T279" s="198"/>
      <c r="U279" s="198"/>
      <c r="V279" s="198"/>
      <c r="W279" s="198"/>
      <c r="X279" s="196"/>
      <c r="Y279" s="200"/>
      <c r="Z279" s="196"/>
      <c r="AA279" s="196"/>
      <c r="AB279" s="232"/>
    </row>
    <row r="280" spans="1:34" s="59" customFormat="1" ht="16.5" customHeight="1" x14ac:dyDescent="0.25">
      <c r="A280" s="190" t="s">
        <v>547</v>
      </c>
      <c r="B280" s="192" t="s">
        <v>168</v>
      </c>
      <c r="C280" s="194">
        <v>31719</v>
      </c>
      <c r="D280" s="192" t="s">
        <v>581</v>
      </c>
      <c r="E280" s="192" t="s">
        <v>167</v>
      </c>
      <c r="F280" s="190" t="s">
        <v>582</v>
      </c>
      <c r="G280" s="195">
        <v>18</v>
      </c>
      <c r="H280" s="195">
        <v>14</v>
      </c>
      <c r="I280" s="195">
        <v>11</v>
      </c>
      <c r="J280" s="201" t="s">
        <v>171</v>
      </c>
      <c r="K280" s="76" t="s">
        <v>151</v>
      </c>
      <c r="L280" s="68" t="s">
        <v>155</v>
      </c>
      <c r="M280" s="69" t="s">
        <v>44</v>
      </c>
      <c r="N280" s="69">
        <v>600</v>
      </c>
      <c r="O280" s="69">
        <v>3</v>
      </c>
      <c r="P280" s="69" t="s">
        <v>154</v>
      </c>
      <c r="Q280" s="69">
        <v>50</v>
      </c>
      <c r="R280" s="70" t="s">
        <v>154</v>
      </c>
      <c r="S280" s="197">
        <v>208</v>
      </c>
      <c r="T280" s="197">
        <v>3</v>
      </c>
      <c r="U280" s="197">
        <v>100</v>
      </c>
      <c r="V280" s="197">
        <v>25.3</v>
      </c>
      <c r="W280" s="197">
        <v>7.5</v>
      </c>
      <c r="X280" s="195">
        <v>2747</v>
      </c>
      <c r="Y280" s="199" t="s">
        <v>586</v>
      </c>
      <c r="Z280" s="195"/>
      <c r="AA280" s="195"/>
      <c r="AB280" s="231"/>
      <c r="AC280" s="63"/>
      <c r="AD280" s="65"/>
      <c r="AE280" s="77"/>
      <c r="AF280" s="77"/>
      <c r="AG280" s="77"/>
      <c r="AH280" s="77"/>
    </row>
    <row r="281" spans="1:34" s="59" customFormat="1" ht="16.5" customHeight="1" x14ac:dyDescent="0.25">
      <c r="A281" s="191"/>
      <c r="B281" s="193"/>
      <c r="C281" s="193"/>
      <c r="D281" s="193"/>
      <c r="E281" s="193"/>
      <c r="F281" s="191"/>
      <c r="G281" s="196"/>
      <c r="H281" s="196"/>
      <c r="I281" s="196"/>
      <c r="J281" s="202"/>
      <c r="K281" s="57" t="s">
        <v>152</v>
      </c>
      <c r="L281" s="71" t="s">
        <v>156</v>
      </c>
      <c r="M281" s="78" t="s">
        <v>867</v>
      </c>
      <c r="N281" s="78">
        <v>208</v>
      </c>
      <c r="O281" s="78">
        <v>3</v>
      </c>
      <c r="P281" s="78" t="s">
        <v>76</v>
      </c>
      <c r="Q281" s="78">
        <v>25.3</v>
      </c>
      <c r="R281" s="73">
        <v>7.5</v>
      </c>
      <c r="S281" s="198"/>
      <c r="T281" s="198"/>
      <c r="U281" s="198"/>
      <c r="V281" s="198"/>
      <c r="W281" s="198"/>
      <c r="X281" s="196"/>
      <c r="Y281" s="200"/>
      <c r="Z281" s="196"/>
      <c r="AA281" s="196"/>
      <c r="AB281" s="232"/>
    </row>
    <row r="282" spans="1:34" s="59" customFormat="1" ht="16.5" customHeight="1" x14ac:dyDescent="0.25">
      <c r="A282" s="190" t="s">
        <v>548</v>
      </c>
      <c r="B282" s="192" t="s">
        <v>168</v>
      </c>
      <c r="C282" s="194">
        <v>31719</v>
      </c>
      <c r="D282" s="192" t="s">
        <v>581</v>
      </c>
      <c r="E282" s="192" t="s">
        <v>167</v>
      </c>
      <c r="F282" s="190" t="s">
        <v>582</v>
      </c>
      <c r="G282" s="195">
        <v>18</v>
      </c>
      <c r="H282" s="195">
        <v>14</v>
      </c>
      <c r="I282" s="195">
        <v>11</v>
      </c>
      <c r="J282" s="201" t="s">
        <v>171</v>
      </c>
      <c r="K282" s="76" t="s">
        <v>151</v>
      </c>
      <c r="L282" s="68" t="s">
        <v>155</v>
      </c>
      <c r="M282" s="69" t="s">
        <v>44</v>
      </c>
      <c r="N282" s="69">
        <v>600</v>
      </c>
      <c r="O282" s="69">
        <v>3</v>
      </c>
      <c r="P282" s="69" t="s">
        <v>154</v>
      </c>
      <c r="Q282" s="69">
        <v>50</v>
      </c>
      <c r="R282" s="70" t="s">
        <v>154</v>
      </c>
      <c r="S282" s="197">
        <v>208</v>
      </c>
      <c r="T282" s="197">
        <v>3</v>
      </c>
      <c r="U282" s="197">
        <v>100</v>
      </c>
      <c r="V282" s="197">
        <v>32.200000000000003</v>
      </c>
      <c r="W282" s="197">
        <v>10</v>
      </c>
      <c r="X282" s="195">
        <v>2747</v>
      </c>
      <c r="Y282" s="199" t="s">
        <v>587</v>
      </c>
      <c r="Z282" s="195"/>
      <c r="AA282" s="195"/>
      <c r="AB282" s="231"/>
      <c r="AC282" s="63"/>
      <c r="AD282" s="65"/>
      <c r="AE282" s="77"/>
      <c r="AF282" s="77"/>
      <c r="AG282" s="77"/>
      <c r="AH282" s="77"/>
    </row>
    <row r="283" spans="1:34" s="59" customFormat="1" ht="16.5" customHeight="1" x14ac:dyDescent="0.25">
      <c r="A283" s="191"/>
      <c r="B283" s="193"/>
      <c r="C283" s="193"/>
      <c r="D283" s="193"/>
      <c r="E283" s="193"/>
      <c r="F283" s="191"/>
      <c r="G283" s="196"/>
      <c r="H283" s="196"/>
      <c r="I283" s="196"/>
      <c r="J283" s="202"/>
      <c r="K283" s="57" t="s">
        <v>152</v>
      </c>
      <c r="L283" s="71" t="s">
        <v>156</v>
      </c>
      <c r="M283" s="78" t="s">
        <v>868</v>
      </c>
      <c r="N283" s="78">
        <v>208</v>
      </c>
      <c r="O283" s="78">
        <v>3</v>
      </c>
      <c r="P283" s="78" t="s">
        <v>76</v>
      </c>
      <c r="Q283" s="78">
        <v>32.200000000000003</v>
      </c>
      <c r="R283" s="73">
        <v>10</v>
      </c>
      <c r="S283" s="198"/>
      <c r="T283" s="198"/>
      <c r="U283" s="198"/>
      <c r="V283" s="198"/>
      <c r="W283" s="198"/>
      <c r="X283" s="196"/>
      <c r="Y283" s="200"/>
      <c r="Z283" s="196"/>
      <c r="AA283" s="196"/>
      <c r="AB283" s="232"/>
    </row>
    <row r="284" spans="1:34" s="59" customFormat="1" ht="16.5" customHeight="1" x14ac:dyDescent="0.25">
      <c r="A284" s="190" t="s">
        <v>549</v>
      </c>
      <c r="B284" s="192" t="s">
        <v>168</v>
      </c>
      <c r="C284" s="194">
        <v>31719</v>
      </c>
      <c r="D284" s="192" t="s">
        <v>581</v>
      </c>
      <c r="E284" s="192" t="s">
        <v>167</v>
      </c>
      <c r="F284" s="190" t="s">
        <v>582</v>
      </c>
      <c r="G284" s="195">
        <v>27</v>
      </c>
      <c r="H284" s="195">
        <v>14</v>
      </c>
      <c r="I284" s="195">
        <v>11</v>
      </c>
      <c r="J284" s="201" t="s">
        <v>171</v>
      </c>
      <c r="K284" s="76" t="s">
        <v>151</v>
      </c>
      <c r="L284" s="68" t="s">
        <v>155</v>
      </c>
      <c r="M284" s="69" t="s">
        <v>44</v>
      </c>
      <c r="N284" s="69">
        <v>600</v>
      </c>
      <c r="O284" s="69">
        <v>3</v>
      </c>
      <c r="P284" s="69" t="s">
        <v>154</v>
      </c>
      <c r="Q284" s="69">
        <v>50</v>
      </c>
      <c r="R284" s="70" t="s">
        <v>154</v>
      </c>
      <c r="S284" s="197">
        <v>208</v>
      </c>
      <c r="T284" s="197">
        <v>3</v>
      </c>
      <c r="U284" s="197">
        <v>100</v>
      </c>
      <c r="V284" s="197">
        <v>48.3</v>
      </c>
      <c r="W284" s="197">
        <v>15</v>
      </c>
      <c r="X284" s="195">
        <v>4120</v>
      </c>
      <c r="Y284" s="199" t="s">
        <v>588</v>
      </c>
      <c r="Z284" s="195"/>
      <c r="AA284" s="195"/>
      <c r="AB284" s="231"/>
      <c r="AC284" s="63"/>
      <c r="AD284" s="65"/>
      <c r="AE284" s="77"/>
      <c r="AF284" s="77"/>
      <c r="AG284" s="77"/>
      <c r="AH284" s="77"/>
    </row>
    <row r="285" spans="1:34" s="59" customFormat="1" ht="16.5" customHeight="1" x14ac:dyDescent="0.25">
      <c r="A285" s="191"/>
      <c r="B285" s="193"/>
      <c r="C285" s="193"/>
      <c r="D285" s="193"/>
      <c r="E285" s="193"/>
      <c r="F285" s="191"/>
      <c r="G285" s="196"/>
      <c r="H285" s="196"/>
      <c r="I285" s="196"/>
      <c r="J285" s="202"/>
      <c r="K285" s="57" t="s">
        <v>152</v>
      </c>
      <c r="L285" s="71" t="s">
        <v>156</v>
      </c>
      <c r="M285" s="78" t="s">
        <v>869</v>
      </c>
      <c r="N285" s="78">
        <v>208</v>
      </c>
      <c r="O285" s="78">
        <v>3</v>
      </c>
      <c r="P285" s="78" t="s">
        <v>76</v>
      </c>
      <c r="Q285" s="78">
        <v>78.2</v>
      </c>
      <c r="R285" s="73">
        <v>25</v>
      </c>
      <c r="S285" s="198"/>
      <c r="T285" s="198"/>
      <c r="U285" s="198"/>
      <c r="V285" s="198"/>
      <c r="W285" s="198"/>
      <c r="X285" s="196"/>
      <c r="Y285" s="200"/>
      <c r="Z285" s="196"/>
      <c r="AA285" s="196"/>
      <c r="AB285" s="232"/>
    </row>
    <row r="286" spans="1:34" s="59" customFormat="1" ht="16.5" customHeight="1" x14ac:dyDescent="0.25">
      <c r="A286" s="190" t="s">
        <v>550</v>
      </c>
      <c r="B286" s="192" t="s">
        <v>168</v>
      </c>
      <c r="C286" s="194">
        <v>31719</v>
      </c>
      <c r="D286" s="192" t="s">
        <v>581</v>
      </c>
      <c r="E286" s="192" t="s">
        <v>167</v>
      </c>
      <c r="F286" s="190" t="s">
        <v>582</v>
      </c>
      <c r="G286" s="195">
        <v>27</v>
      </c>
      <c r="H286" s="195">
        <v>14</v>
      </c>
      <c r="I286" s="195">
        <v>11</v>
      </c>
      <c r="J286" s="201" t="s">
        <v>171</v>
      </c>
      <c r="K286" s="76" t="s">
        <v>151</v>
      </c>
      <c r="L286" s="68" t="s">
        <v>155</v>
      </c>
      <c r="M286" s="69" t="s">
        <v>45</v>
      </c>
      <c r="N286" s="69">
        <v>600</v>
      </c>
      <c r="O286" s="69">
        <v>3</v>
      </c>
      <c r="P286" s="69" t="s">
        <v>154</v>
      </c>
      <c r="Q286" s="69">
        <v>80</v>
      </c>
      <c r="R286" s="70" t="s">
        <v>154</v>
      </c>
      <c r="S286" s="197">
        <v>208</v>
      </c>
      <c r="T286" s="197">
        <v>3</v>
      </c>
      <c r="U286" s="197">
        <v>100</v>
      </c>
      <c r="V286" s="197">
        <v>62.1</v>
      </c>
      <c r="W286" s="197">
        <v>20</v>
      </c>
      <c r="X286" s="195">
        <v>4120</v>
      </c>
      <c r="Y286" s="199" t="s">
        <v>588</v>
      </c>
      <c r="Z286" s="195"/>
      <c r="AA286" s="195"/>
      <c r="AB286" s="231"/>
      <c r="AC286" s="63"/>
      <c r="AD286" s="65"/>
      <c r="AE286" s="77"/>
      <c r="AF286" s="77"/>
      <c r="AG286" s="77"/>
      <c r="AH286" s="77"/>
    </row>
    <row r="287" spans="1:34" s="59" customFormat="1" ht="16.5" customHeight="1" x14ac:dyDescent="0.25">
      <c r="A287" s="191"/>
      <c r="B287" s="193"/>
      <c r="C287" s="193"/>
      <c r="D287" s="193"/>
      <c r="E287" s="193"/>
      <c r="F287" s="191"/>
      <c r="G287" s="196"/>
      <c r="H287" s="196"/>
      <c r="I287" s="196"/>
      <c r="J287" s="202"/>
      <c r="K287" s="57" t="s">
        <v>152</v>
      </c>
      <c r="L287" s="71" t="s">
        <v>156</v>
      </c>
      <c r="M287" s="78" t="s">
        <v>869</v>
      </c>
      <c r="N287" s="78">
        <v>208</v>
      </c>
      <c r="O287" s="78">
        <v>3</v>
      </c>
      <c r="P287" s="78" t="s">
        <v>76</v>
      </c>
      <c r="Q287" s="78">
        <v>78.2</v>
      </c>
      <c r="R287" s="73">
        <v>25</v>
      </c>
      <c r="S287" s="198"/>
      <c r="T287" s="198"/>
      <c r="U287" s="198"/>
      <c r="V287" s="198"/>
      <c r="W287" s="198"/>
      <c r="X287" s="196"/>
      <c r="Y287" s="200"/>
      <c r="Z287" s="196"/>
      <c r="AA287" s="196"/>
      <c r="AB287" s="232"/>
    </row>
    <row r="288" spans="1:34" s="59" customFormat="1" ht="16.5" customHeight="1" x14ac:dyDescent="0.25">
      <c r="A288" s="190" t="s">
        <v>551</v>
      </c>
      <c r="B288" s="192" t="s">
        <v>168</v>
      </c>
      <c r="C288" s="194">
        <v>31719</v>
      </c>
      <c r="D288" s="192" t="s">
        <v>581</v>
      </c>
      <c r="E288" s="192" t="s">
        <v>167</v>
      </c>
      <c r="F288" s="190" t="s">
        <v>582</v>
      </c>
      <c r="G288" s="195">
        <v>27</v>
      </c>
      <c r="H288" s="195">
        <v>14</v>
      </c>
      <c r="I288" s="195">
        <v>11</v>
      </c>
      <c r="J288" s="201" t="s">
        <v>171</v>
      </c>
      <c r="K288" s="76" t="s">
        <v>151</v>
      </c>
      <c r="L288" s="68" t="s">
        <v>155</v>
      </c>
      <c r="M288" s="69" t="s">
        <v>45</v>
      </c>
      <c r="N288" s="69">
        <v>600</v>
      </c>
      <c r="O288" s="69">
        <v>3</v>
      </c>
      <c r="P288" s="69" t="s">
        <v>154</v>
      </c>
      <c r="Q288" s="69">
        <v>80</v>
      </c>
      <c r="R288" s="70" t="s">
        <v>154</v>
      </c>
      <c r="S288" s="197">
        <v>208</v>
      </c>
      <c r="T288" s="197">
        <v>3</v>
      </c>
      <c r="U288" s="197">
        <v>100</v>
      </c>
      <c r="V288" s="197">
        <v>78.2</v>
      </c>
      <c r="W288" s="197">
        <v>25</v>
      </c>
      <c r="X288" s="195">
        <v>4120</v>
      </c>
      <c r="Y288" s="199" t="s">
        <v>588</v>
      </c>
      <c r="Z288" s="195"/>
      <c r="AA288" s="195"/>
      <c r="AB288" s="231"/>
      <c r="AC288" s="63"/>
      <c r="AD288" s="65"/>
      <c r="AE288" s="77"/>
      <c r="AF288" s="77"/>
      <c r="AG288" s="77"/>
      <c r="AH288" s="77"/>
    </row>
    <row r="289" spans="1:34" s="59" customFormat="1" ht="16.5" customHeight="1" x14ac:dyDescent="0.25">
      <c r="A289" s="191"/>
      <c r="B289" s="193"/>
      <c r="C289" s="193"/>
      <c r="D289" s="193"/>
      <c r="E289" s="193"/>
      <c r="F289" s="191"/>
      <c r="G289" s="196"/>
      <c r="H289" s="196"/>
      <c r="I289" s="196"/>
      <c r="J289" s="202"/>
      <c r="K289" s="57" t="s">
        <v>152</v>
      </c>
      <c r="L289" s="71" t="s">
        <v>156</v>
      </c>
      <c r="M289" s="78" t="s">
        <v>869</v>
      </c>
      <c r="N289" s="78">
        <v>208</v>
      </c>
      <c r="O289" s="78">
        <v>3</v>
      </c>
      <c r="P289" s="78" t="s">
        <v>76</v>
      </c>
      <c r="Q289" s="78">
        <v>78.2</v>
      </c>
      <c r="R289" s="73">
        <v>25</v>
      </c>
      <c r="S289" s="198"/>
      <c r="T289" s="198"/>
      <c r="U289" s="198"/>
      <c r="V289" s="198"/>
      <c r="W289" s="198"/>
      <c r="X289" s="196"/>
      <c r="Y289" s="200"/>
      <c r="Z289" s="196"/>
      <c r="AA289" s="196"/>
      <c r="AB289" s="232"/>
    </row>
    <row r="290" spans="1:34" s="59" customFormat="1" ht="16.5" customHeight="1" x14ac:dyDescent="0.25">
      <c r="A290" s="190" t="s">
        <v>552</v>
      </c>
      <c r="B290" s="192" t="s">
        <v>168</v>
      </c>
      <c r="C290" s="194">
        <v>31719</v>
      </c>
      <c r="D290" s="192" t="s">
        <v>581</v>
      </c>
      <c r="E290" s="192" t="s">
        <v>167</v>
      </c>
      <c r="F290" s="190" t="s">
        <v>582</v>
      </c>
      <c r="G290" s="195">
        <v>18</v>
      </c>
      <c r="H290" s="195">
        <v>14</v>
      </c>
      <c r="I290" s="195">
        <v>11</v>
      </c>
      <c r="J290" s="201" t="s">
        <v>171</v>
      </c>
      <c r="K290" s="76" t="s">
        <v>151</v>
      </c>
      <c r="L290" s="68" t="s">
        <v>155</v>
      </c>
      <c r="M290" s="69" t="s">
        <v>40</v>
      </c>
      <c r="N290" s="69">
        <v>600</v>
      </c>
      <c r="O290" s="69">
        <v>3</v>
      </c>
      <c r="P290" s="69" t="s">
        <v>154</v>
      </c>
      <c r="Q290" s="69">
        <v>3.5</v>
      </c>
      <c r="R290" s="70" t="s">
        <v>154</v>
      </c>
      <c r="S290" s="197">
        <v>240</v>
      </c>
      <c r="T290" s="197">
        <v>3</v>
      </c>
      <c r="U290" s="197">
        <v>100</v>
      </c>
      <c r="V290" s="197">
        <v>2.2000000000000002</v>
      </c>
      <c r="W290" s="197">
        <v>0.5</v>
      </c>
      <c r="X290" s="195">
        <v>2747</v>
      </c>
      <c r="Y290" s="199" t="s">
        <v>586</v>
      </c>
      <c r="Z290" s="195"/>
      <c r="AA290" s="195"/>
      <c r="AB290" s="231"/>
      <c r="AC290" s="63"/>
      <c r="AD290" s="65"/>
      <c r="AE290" s="77"/>
      <c r="AF290" s="77"/>
      <c r="AG290" s="77"/>
      <c r="AH290" s="77"/>
    </row>
    <row r="291" spans="1:34" s="59" customFormat="1" ht="16.5" customHeight="1" x14ac:dyDescent="0.25">
      <c r="A291" s="191"/>
      <c r="B291" s="193"/>
      <c r="C291" s="193"/>
      <c r="D291" s="193"/>
      <c r="E291" s="193"/>
      <c r="F291" s="191"/>
      <c r="G291" s="196"/>
      <c r="H291" s="196"/>
      <c r="I291" s="196"/>
      <c r="J291" s="202"/>
      <c r="K291" s="57" t="s">
        <v>152</v>
      </c>
      <c r="L291" s="71" t="s">
        <v>156</v>
      </c>
      <c r="M291" s="78" t="s">
        <v>867</v>
      </c>
      <c r="N291" s="78">
        <v>240</v>
      </c>
      <c r="O291" s="78">
        <v>3</v>
      </c>
      <c r="P291" s="78" t="s">
        <v>76</v>
      </c>
      <c r="Q291" s="78">
        <v>22</v>
      </c>
      <c r="R291" s="73">
        <v>7.5</v>
      </c>
      <c r="S291" s="198"/>
      <c r="T291" s="198"/>
      <c r="U291" s="198"/>
      <c r="V291" s="198"/>
      <c r="W291" s="198"/>
      <c r="X291" s="196"/>
      <c r="Y291" s="200"/>
      <c r="Z291" s="196"/>
      <c r="AA291" s="196"/>
      <c r="AB291" s="232"/>
    </row>
    <row r="292" spans="1:34" s="59" customFormat="1" ht="16.5" customHeight="1" x14ac:dyDescent="0.25">
      <c r="A292" s="190" t="s">
        <v>553</v>
      </c>
      <c r="B292" s="192" t="s">
        <v>168</v>
      </c>
      <c r="C292" s="194">
        <v>31719</v>
      </c>
      <c r="D292" s="192" t="s">
        <v>581</v>
      </c>
      <c r="E292" s="192" t="s">
        <v>167</v>
      </c>
      <c r="F292" s="190" t="s">
        <v>582</v>
      </c>
      <c r="G292" s="195">
        <v>18</v>
      </c>
      <c r="H292" s="195">
        <v>14</v>
      </c>
      <c r="I292" s="195">
        <v>11</v>
      </c>
      <c r="J292" s="201" t="s">
        <v>171</v>
      </c>
      <c r="K292" s="76" t="s">
        <v>151</v>
      </c>
      <c r="L292" s="68" t="s">
        <v>155</v>
      </c>
      <c r="M292" s="69" t="s">
        <v>41</v>
      </c>
      <c r="N292" s="69">
        <v>600</v>
      </c>
      <c r="O292" s="69">
        <v>3</v>
      </c>
      <c r="P292" s="69" t="s">
        <v>154</v>
      </c>
      <c r="Q292" s="69">
        <v>7</v>
      </c>
      <c r="R292" s="70" t="s">
        <v>154</v>
      </c>
      <c r="S292" s="197">
        <v>240</v>
      </c>
      <c r="T292" s="197">
        <v>3</v>
      </c>
      <c r="U292" s="197">
        <v>100</v>
      </c>
      <c r="V292" s="197">
        <v>3.2</v>
      </c>
      <c r="W292" s="197">
        <v>0.75</v>
      </c>
      <c r="X292" s="195">
        <v>2747</v>
      </c>
      <c r="Y292" s="199" t="s">
        <v>586</v>
      </c>
      <c r="Z292" s="195"/>
      <c r="AA292" s="195"/>
      <c r="AB292" s="231"/>
      <c r="AC292" s="63"/>
      <c r="AD292" s="65"/>
      <c r="AE292" s="77"/>
      <c r="AF292" s="77"/>
      <c r="AG292" s="77"/>
      <c r="AH292" s="77"/>
    </row>
    <row r="293" spans="1:34" s="59" customFormat="1" ht="16.5" customHeight="1" x14ac:dyDescent="0.25">
      <c r="A293" s="191"/>
      <c r="B293" s="193"/>
      <c r="C293" s="193"/>
      <c r="D293" s="193"/>
      <c r="E293" s="193"/>
      <c r="F293" s="191"/>
      <c r="G293" s="196"/>
      <c r="H293" s="196"/>
      <c r="I293" s="196"/>
      <c r="J293" s="202"/>
      <c r="K293" s="57" t="s">
        <v>152</v>
      </c>
      <c r="L293" s="71" t="s">
        <v>156</v>
      </c>
      <c r="M293" s="78" t="s">
        <v>867</v>
      </c>
      <c r="N293" s="78">
        <v>240</v>
      </c>
      <c r="O293" s="78">
        <v>3</v>
      </c>
      <c r="P293" s="78" t="s">
        <v>76</v>
      </c>
      <c r="Q293" s="78">
        <v>22</v>
      </c>
      <c r="R293" s="73">
        <v>7.5</v>
      </c>
      <c r="S293" s="198"/>
      <c r="T293" s="198"/>
      <c r="U293" s="198"/>
      <c r="V293" s="198"/>
      <c r="W293" s="198"/>
      <c r="X293" s="196"/>
      <c r="Y293" s="200"/>
      <c r="Z293" s="196"/>
      <c r="AA293" s="196"/>
      <c r="AB293" s="232"/>
    </row>
    <row r="294" spans="1:34" s="59" customFormat="1" ht="16.5" customHeight="1" x14ac:dyDescent="0.25">
      <c r="A294" s="190" t="s">
        <v>554</v>
      </c>
      <c r="B294" s="192" t="s">
        <v>168</v>
      </c>
      <c r="C294" s="194">
        <v>31719</v>
      </c>
      <c r="D294" s="192" t="s">
        <v>581</v>
      </c>
      <c r="E294" s="192" t="s">
        <v>167</v>
      </c>
      <c r="F294" s="190" t="s">
        <v>582</v>
      </c>
      <c r="G294" s="195">
        <v>18</v>
      </c>
      <c r="H294" s="195">
        <v>14</v>
      </c>
      <c r="I294" s="195">
        <v>11</v>
      </c>
      <c r="J294" s="201" t="s">
        <v>171</v>
      </c>
      <c r="K294" s="76" t="s">
        <v>151</v>
      </c>
      <c r="L294" s="68" t="s">
        <v>155</v>
      </c>
      <c r="M294" s="69" t="s">
        <v>41</v>
      </c>
      <c r="N294" s="69">
        <v>600</v>
      </c>
      <c r="O294" s="69">
        <v>3</v>
      </c>
      <c r="P294" s="69" t="s">
        <v>154</v>
      </c>
      <c r="Q294" s="69">
        <v>7</v>
      </c>
      <c r="R294" s="70" t="s">
        <v>154</v>
      </c>
      <c r="S294" s="197">
        <v>240</v>
      </c>
      <c r="T294" s="197">
        <v>3</v>
      </c>
      <c r="U294" s="197">
        <v>100</v>
      </c>
      <c r="V294" s="197">
        <v>4.2</v>
      </c>
      <c r="W294" s="197">
        <v>1</v>
      </c>
      <c r="X294" s="195">
        <v>2747</v>
      </c>
      <c r="Y294" s="199" t="s">
        <v>586</v>
      </c>
      <c r="Z294" s="195"/>
      <c r="AA294" s="195"/>
      <c r="AB294" s="231"/>
      <c r="AC294" s="63"/>
      <c r="AD294" s="65"/>
      <c r="AE294" s="77"/>
      <c r="AF294" s="77"/>
      <c r="AG294" s="77"/>
      <c r="AH294" s="77"/>
    </row>
    <row r="295" spans="1:34" s="59" customFormat="1" ht="16.5" customHeight="1" x14ac:dyDescent="0.25">
      <c r="A295" s="191"/>
      <c r="B295" s="193"/>
      <c r="C295" s="193"/>
      <c r="D295" s="193"/>
      <c r="E295" s="193"/>
      <c r="F295" s="191"/>
      <c r="G295" s="196"/>
      <c r="H295" s="196"/>
      <c r="I295" s="196"/>
      <c r="J295" s="202"/>
      <c r="K295" s="57" t="s">
        <v>152</v>
      </c>
      <c r="L295" s="71" t="s">
        <v>156</v>
      </c>
      <c r="M295" s="78" t="s">
        <v>867</v>
      </c>
      <c r="N295" s="78">
        <v>240</v>
      </c>
      <c r="O295" s="78">
        <v>3</v>
      </c>
      <c r="P295" s="78" t="s">
        <v>76</v>
      </c>
      <c r="Q295" s="78">
        <v>22</v>
      </c>
      <c r="R295" s="73">
        <v>7.5</v>
      </c>
      <c r="S295" s="198"/>
      <c r="T295" s="198"/>
      <c r="U295" s="198"/>
      <c r="V295" s="198"/>
      <c r="W295" s="198"/>
      <c r="X295" s="196"/>
      <c r="Y295" s="200"/>
      <c r="Z295" s="196"/>
      <c r="AA295" s="196"/>
      <c r="AB295" s="232"/>
    </row>
    <row r="296" spans="1:34" s="59" customFormat="1" ht="16.5" customHeight="1" x14ac:dyDescent="0.25">
      <c r="A296" s="190" t="s">
        <v>555</v>
      </c>
      <c r="B296" s="192" t="s">
        <v>168</v>
      </c>
      <c r="C296" s="194">
        <v>31719</v>
      </c>
      <c r="D296" s="192" t="s">
        <v>581</v>
      </c>
      <c r="E296" s="192" t="s">
        <v>167</v>
      </c>
      <c r="F296" s="190" t="s">
        <v>582</v>
      </c>
      <c r="G296" s="195">
        <v>18</v>
      </c>
      <c r="H296" s="195">
        <v>14</v>
      </c>
      <c r="I296" s="195">
        <v>11</v>
      </c>
      <c r="J296" s="201" t="s">
        <v>171</v>
      </c>
      <c r="K296" s="76" t="s">
        <v>151</v>
      </c>
      <c r="L296" s="68" t="s">
        <v>155</v>
      </c>
      <c r="M296" s="69" t="s">
        <v>41</v>
      </c>
      <c r="N296" s="69">
        <v>600</v>
      </c>
      <c r="O296" s="69">
        <v>3</v>
      </c>
      <c r="P296" s="69" t="s">
        <v>154</v>
      </c>
      <c r="Q296" s="69">
        <v>7</v>
      </c>
      <c r="R296" s="70" t="s">
        <v>154</v>
      </c>
      <c r="S296" s="197">
        <v>240</v>
      </c>
      <c r="T296" s="197">
        <v>3</v>
      </c>
      <c r="U296" s="197">
        <v>100</v>
      </c>
      <c r="V296" s="197">
        <v>6</v>
      </c>
      <c r="W296" s="197">
        <v>1.5</v>
      </c>
      <c r="X296" s="195">
        <v>2747</v>
      </c>
      <c r="Y296" s="199" t="s">
        <v>586</v>
      </c>
      <c r="Z296" s="195"/>
      <c r="AA296" s="195"/>
      <c r="AB296" s="231"/>
      <c r="AC296" s="63"/>
      <c r="AD296" s="65"/>
      <c r="AE296" s="77"/>
      <c r="AF296" s="77"/>
      <c r="AG296" s="77"/>
      <c r="AH296" s="77"/>
    </row>
    <row r="297" spans="1:34" s="59" customFormat="1" ht="16.5" customHeight="1" x14ac:dyDescent="0.25">
      <c r="A297" s="191"/>
      <c r="B297" s="193"/>
      <c r="C297" s="193"/>
      <c r="D297" s="193"/>
      <c r="E297" s="193"/>
      <c r="F297" s="191"/>
      <c r="G297" s="196"/>
      <c r="H297" s="196"/>
      <c r="I297" s="196"/>
      <c r="J297" s="202"/>
      <c r="K297" s="57" t="s">
        <v>152</v>
      </c>
      <c r="L297" s="71" t="s">
        <v>156</v>
      </c>
      <c r="M297" s="78" t="s">
        <v>867</v>
      </c>
      <c r="N297" s="78">
        <v>240</v>
      </c>
      <c r="O297" s="78">
        <v>3</v>
      </c>
      <c r="P297" s="78" t="s">
        <v>76</v>
      </c>
      <c r="Q297" s="78">
        <v>22</v>
      </c>
      <c r="R297" s="73">
        <v>7.5</v>
      </c>
      <c r="S297" s="198"/>
      <c r="T297" s="198"/>
      <c r="U297" s="198"/>
      <c r="V297" s="198"/>
      <c r="W297" s="198"/>
      <c r="X297" s="196"/>
      <c r="Y297" s="200"/>
      <c r="Z297" s="196"/>
      <c r="AA297" s="196"/>
      <c r="AB297" s="232"/>
    </row>
    <row r="298" spans="1:34" s="59" customFormat="1" ht="16.5" customHeight="1" x14ac:dyDescent="0.25">
      <c r="A298" s="190" t="s">
        <v>556</v>
      </c>
      <c r="B298" s="192" t="s">
        <v>168</v>
      </c>
      <c r="C298" s="194">
        <v>31719</v>
      </c>
      <c r="D298" s="192" t="s">
        <v>581</v>
      </c>
      <c r="E298" s="192" t="s">
        <v>167</v>
      </c>
      <c r="F298" s="190" t="s">
        <v>582</v>
      </c>
      <c r="G298" s="195">
        <v>18</v>
      </c>
      <c r="H298" s="195">
        <v>14</v>
      </c>
      <c r="I298" s="195">
        <v>11</v>
      </c>
      <c r="J298" s="201" t="s">
        <v>171</v>
      </c>
      <c r="K298" s="76" t="s">
        <v>151</v>
      </c>
      <c r="L298" s="68" t="s">
        <v>155</v>
      </c>
      <c r="M298" s="69" t="s">
        <v>41</v>
      </c>
      <c r="N298" s="69">
        <v>600</v>
      </c>
      <c r="O298" s="69">
        <v>3</v>
      </c>
      <c r="P298" s="69" t="s">
        <v>154</v>
      </c>
      <c r="Q298" s="69">
        <v>7</v>
      </c>
      <c r="R298" s="70" t="s">
        <v>154</v>
      </c>
      <c r="S298" s="197">
        <v>240</v>
      </c>
      <c r="T298" s="197">
        <v>3</v>
      </c>
      <c r="U298" s="197">
        <v>100</v>
      </c>
      <c r="V298" s="197">
        <v>6.8</v>
      </c>
      <c r="W298" s="197">
        <v>2</v>
      </c>
      <c r="X298" s="195">
        <v>2747</v>
      </c>
      <c r="Y298" s="199" t="s">
        <v>586</v>
      </c>
      <c r="Z298" s="195"/>
      <c r="AA298" s="195"/>
      <c r="AB298" s="231"/>
      <c r="AC298" s="63"/>
      <c r="AD298" s="65"/>
      <c r="AE298" s="77"/>
      <c r="AF298" s="77"/>
      <c r="AG298" s="77"/>
      <c r="AH298" s="77"/>
    </row>
    <row r="299" spans="1:34" s="59" customFormat="1" ht="16.5" customHeight="1" x14ac:dyDescent="0.25">
      <c r="A299" s="191"/>
      <c r="B299" s="193"/>
      <c r="C299" s="193"/>
      <c r="D299" s="193"/>
      <c r="E299" s="193"/>
      <c r="F299" s="191"/>
      <c r="G299" s="196"/>
      <c r="H299" s="196"/>
      <c r="I299" s="196"/>
      <c r="J299" s="202"/>
      <c r="K299" s="57" t="s">
        <v>152</v>
      </c>
      <c r="L299" s="71" t="s">
        <v>156</v>
      </c>
      <c r="M299" s="78" t="s">
        <v>867</v>
      </c>
      <c r="N299" s="78">
        <v>240</v>
      </c>
      <c r="O299" s="78">
        <v>3</v>
      </c>
      <c r="P299" s="78" t="s">
        <v>76</v>
      </c>
      <c r="Q299" s="78">
        <v>22</v>
      </c>
      <c r="R299" s="73">
        <v>7.5</v>
      </c>
      <c r="S299" s="198"/>
      <c r="T299" s="198"/>
      <c r="U299" s="198"/>
      <c r="V299" s="198"/>
      <c r="W299" s="198"/>
      <c r="X299" s="196"/>
      <c r="Y299" s="200"/>
      <c r="Z299" s="196"/>
      <c r="AA299" s="196"/>
      <c r="AB299" s="232"/>
    </row>
    <row r="300" spans="1:34" s="59" customFormat="1" ht="16.5" customHeight="1" x14ac:dyDescent="0.25">
      <c r="A300" s="190" t="s">
        <v>557</v>
      </c>
      <c r="B300" s="192" t="s">
        <v>168</v>
      </c>
      <c r="C300" s="194">
        <v>31719</v>
      </c>
      <c r="D300" s="192" t="s">
        <v>581</v>
      </c>
      <c r="E300" s="192" t="s">
        <v>167</v>
      </c>
      <c r="F300" s="190" t="s">
        <v>582</v>
      </c>
      <c r="G300" s="195">
        <v>18</v>
      </c>
      <c r="H300" s="195">
        <v>14</v>
      </c>
      <c r="I300" s="195">
        <v>11</v>
      </c>
      <c r="J300" s="201" t="s">
        <v>171</v>
      </c>
      <c r="K300" s="76" t="s">
        <v>151</v>
      </c>
      <c r="L300" s="68" t="s">
        <v>155</v>
      </c>
      <c r="M300" s="69" t="s">
        <v>153</v>
      </c>
      <c r="N300" s="69">
        <v>600</v>
      </c>
      <c r="O300" s="69">
        <v>3</v>
      </c>
      <c r="P300" s="69" t="s">
        <v>154</v>
      </c>
      <c r="Q300" s="69">
        <v>12.5</v>
      </c>
      <c r="R300" s="70" t="s">
        <v>154</v>
      </c>
      <c r="S300" s="197">
        <v>240</v>
      </c>
      <c r="T300" s="197">
        <v>3</v>
      </c>
      <c r="U300" s="197">
        <v>100</v>
      </c>
      <c r="V300" s="197">
        <v>9.6</v>
      </c>
      <c r="W300" s="197">
        <v>3</v>
      </c>
      <c r="X300" s="195">
        <v>2747</v>
      </c>
      <c r="Y300" s="199" t="s">
        <v>586</v>
      </c>
      <c r="Z300" s="195"/>
      <c r="AA300" s="195"/>
      <c r="AB300" s="231"/>
      <c r="AC300" s="63"/>
      <c r="AD300" s="65"/>
      <c r="AE300" s="77"/>
      <c r="AF300" s="77"/>
      <c r="AG300" s="77"/>
      <c r="AH300" s="77"/>
    </row>
    <row r="301" spans="1:34" s="59" customFormat="1" ht="16.5" customHeight="1" x14ac:dyDescent="0.25">
      <c r="A301" s="191"/>
      <c r="B301" s="193"/>
      <c r="C301" s="193"/>
      <c r="D301" s="193"/>
      <c r="E301" s="193"/>
      <c r="F301" s="191"/>
      <c r="G301" s="196"/>
      <c r="H301" s="196"/>
      <c r="I301" s="196"/>
      <c r="J301" s="202"/>
      <c r="K301" s="57" t="s">
        <v>152</v>
      </c>
      <c r="L301" s="71" t="s">
        <v>156</v>
      </c>
      <c r="M301" s="78" t="s">
        <v>867</v>
      </c>
      <c r="N301" s="78">
        <v>240</v>
      </c>
      <c r="O301" s="78">
        <v>3</v>
      </c>
      <c r="P301" s="78" t="s">
        <v>76</v>
      </c>
      <c r="Q301" s="78">
        <v>22</v>
      </c>
      <c r="R301" s="73">
        <v>7.5</v>
      </c>
      <c r="S301" s="198"/>
      <c r="T301" s="198"/>
      <c r="U301" s="198"/>
      <c r="V301" s="198"/>
      <c r="W301" s="198"/>
      <c r="X301" s="196"/>
      <c r="Y301" s="200"/>
      <c r="Z301" s="196"/>
      <c r="AA301" s="196"/>
      <c r="AB301" s="232"/>
    </row>
    <row r="302" spans="1:34" s="59" customFormat="1" ht="16.5" customHeight="1" x14ac:dyDescent="0.25">
      <c r="A302" s="190" t="s">
        <v>558</v>
      </c>
      <c r="B302" s="192" t="s">
        <v>168</v>
      </c>
      <c r="C302" s="194">
        <v>31719</v>
      </c>
      <c r="D302" s="192" t="s">
        <v>581</v>
      </c>
      <c r="E302" s="192" t="s">
        <v>167</v>
      </c>
      <c r="F302" s="190" t="s">
        <v>582</v>
      </c>
      <c r="G302" s="195">
        <v>18</v>
      </c>
      <c r="H302" s="195">
        <v>14</v>
      </c>
      <c r="I302" s="195">
        <v>11</v>
      </c>
      <c r="J302" s="201" t="s">
        <v>171</v>
      </c>
      <c r="K302" s="76" t="s">
        <v>151</v>
      </c>
      <c r="L302" s="68" t="s">
        <v>155</v>
      </c>
      <c r="M302" s="69" t="s">
        <v>43</v>
      </c>
      <c r="N302" s="69">
        <v>600</v>
      </c>
      <c r="O302" s="69">
        <v>3</v>
      </c>
      <c r="P302" s="69" t="s">
        <v>154</v>
      </c>
      <c r="Q302" s="69">
        <v>25</v>
      </c>
      <c r="R302" s="70" t="s">
        <v>154</v>
      </c>
      <c r="S302" s="197">
        <v>240</v>
      </c>
      <c r="T302" s="197">
        <v>3</v>
      </c>
      <c r="U302" s="197">
        <v>100</v>
      </c>
      <c r="V302" s="197">
        <v>15.2</v>
      </c>
      <c r="W302" s="197">
        <v>5</v>
      </c>
      <c r="X302" s="195">
        <v>2747</v>
      </c>
      <c r="Y302" s="199" t="s">
        <v>586</v>
      </c>
      <c r="Z302" s="195"/>
      <c r="AA302" s="195"/>
      <c r="AB302" s="231"/>
      <c r="AC302" s="63"/>
      <c r="AD302" s="65"/>
      <c r="AE302" s="77"/>
      <c r="AF302" s="77"/>
      <c r="AG302" s="77"/>
      <c r="AH302" s="77"/>
    </row>
    <row r="303" spans="1:34" s="59" customFormat="1" ht="16.5" customHeight="1" x14ac:dyDescent="0.25">
      <c r="A303" s="191"/>
      <c r="B303" s="193"/>
      <c r="C303" s="193"/>
      <c r="D303" s="193"/>
      <c r="E303" s="193"/>
      <c r="F303" s="191"/>
      <c r="G303" s="196"/>
      <c r="H303" s="196"/>
      <c r="I303" s="196"/>
      <c r="J303" s="202"/>
      <c r="K303" s="57" t="s">
        <v>152</v>
      </c>
      <c r="L303" s="71" t="s">
        <v>156</v>
      </c>
      <c r="M303" s="78" t="s">
        <v>867</v>
      </c>
      <c r="N303" s="78">
        <v>240</v>
      </c>
      <c r="O303" s="78">
        <v>3</v>
      </c>
      <c r="P303" s="78" t="s">
        <v>76</v>
      </c>
      <c r="Q303" s="78">
        <v>22</v>
      </c>
      <c r="R303" s="73">
        <v>7.5</v>
      </c>
      <c r="S303" s="198"/>
      <c r="T303" s="198"/>
      <c r="U303" s="198"/>
      <c r="V303" s="198"/>
      <c r="W303" s="198"/>
      <c r="X303" s="196"/>
      <c r="Y303" s="200"/>
      <c r="Z303" s="196"/>
      <c r="AA303" s="196"/>
      <c r="AB303" s="232"/>
    </row>
    <row r="304" spans="1:34" s="59" customFormat="1" ht="16.5" customHeight="1" x14ac:dyDescent="0.25">
      <c r="A304" s="190" t="s">
        <v>559</v>
      </c>
      <c r="B304" s="192" t="s">
        <v>168</v>
      </c>
      <c r="C304" s="194">
        <v>31719</v>
      </c>
      <c r="D304" s="192" t="s">
        <v>581</v>
      </c>
      <c r="E304" s="192" t="s">
        <v>167</v>
      </c>
      <c r="F304" s="190" t="s">
        <v>582</v>
      </c>
      <c r="G304" s="195">
        <v>18</v>
      </c>
      <c r="H304" s="195">
        <v>14</v>
      </c>
      <c r="I304" s="195">
        <v>11</v>
      </c>
      <c r="J304" s="201" t="s">
        <v>171</v>
      </c>
      <c r="K304" s="76" t="s">
        <v>151</v>
      </c>
      <c r="L304" s="68" t="s">
        <v>155</v>
      </c>
      <c r="M304" s="69" t="s">
        <v>43</v>
      </c>
      <c r="N304" s="69">
        <v>600</v>
      </c>
      <c r="O304" s="69">
        <v>3</v>
      </c>
      <c r="P304" s="69" t="s">
        <v>154</v>
      </c>
      <c r="Q304" s="69">
        <v>25</v>
      </c>
      <c r="R304" s="70" t="s">
        <v>154</v>
      </c>
      <c r="S304" s="197">
        <v>240</v>
      </c>
      <c r="T304" s="197">
        <v>3</v>
      </c>
      <c r="U304" s="197">
        <v>100</v>
      </c>
      <c r="V304" s="197">
        <v>22</v>
      </c>
      <c r="W304" s="197">
        <v>7.5</v>
      </c>
      <c r="X304" s="195">
        <v>2747</v>
      </c>
      <c r="Y304" s="199" t="s">
        <v>586</v>
      </c>
      <c r="Z304" s="195"/>
      <c r="AA304" s="195"/>
      <c r="AB304" s="231"/>
      <c r="AC304" s="63"/>
      <c r="AD304" s="65"/>
      <c r="AE304" s="77"/>
      <c r="AF304" s="77"/>
      <c r="AG304" s="77"/>
      <c r="AH304" s="77"/>
    </row>
    <row r="305" spans="1:34" s="59" customFormat="1" ht="16.5" customHeight="1" x14ac:dyDescent="0.25">
      <c r="A305" s="191"/>
      <c r="B305" s="193"/>
      <c r="C305" s="193"/>
      <c r="D305" s="193"/>
      <c r="E305" s="193"/>
      <c r="F305" s="191"/>
      <c r="G305" s="196"/>
      <c r="H305" s="196"/>
      <c r="I305" s="196"/>
      <c r="J305" s="202"/>
      <c r="K305" s="57" t="s">
        <v>152</v>
      </c>
      <c r="L305" s="71" t="s">
        <v>156</v>
      </c>
      <c r="M305" s="78" t="s">
        <v>867</v>
      </c>
      <c r="N305" s="78">
        <v>240</v>
      </c>
      <c r="O305" s="78">
        <v>3</v>
      </c>
      <c r="P305" s="78" t="s">
        <v>76</v>
      </c>
      <c r="Q305" s="78">
        <v>22</v>
      </c>
      <c r="R305" s="73">
        <v>7.5</v>
      </c>
      <c r="S305" s="198"/>
      <c r="T305" s="198"/>
      <c r="U305" s="198"/>
      <c r="V305" s="198"/>
      <c r="W305" s="198"/>
      <c r="X305" s="196"/>
      <c r="Y305" s="200"/>
      <c r="Z305" s="196"/>
      <c r="AA305" s="196"/>
      <c r="AB305" s="232"/>
    </row>
    <row r="306" spans="1:34" s="59" customFormat="1" ht="16.5" customHeight="1" x14ac:dyDescent="0.25">
      <c r="A306" s="190" t="s">
        <v>560</v>
      </c>
      <c r="B306" s="192" t="s">
        <v>168</v>
      </c>
      <c r="C306" s="194">
        <v>31719</v>
      </c>
      <c r="D306" s="192" t="s">
        <v>581</v>
      </c>
      <c r="E306" s="192" t="s">
        <v>167</v>
      </c>
      <c r="F306" s="190" t="s">
        <v>582</v>
      </c>
      <c r="G306" s="195">
        <v>18</v>
      </c>
      <c r="H306" s="195">
        <v>14</v>
      </c>
      <c r="I306" s="195">
        <v>11</v>
      </c>
      <c r="J306" s="201" t="s">
        <v>171</v>
      </c>
      <c r="K306" s="76" t="s">
        <v>151</v>
      </c>
      <c r="L306" s="68" t="s">
        <v>155</v>
      </c>
      <c r="M306" s="69" t="s">
        <v>44</v>
      </c>
      <c r="N306" s="69">
        <v>600</v>
      </c>
      <c r="O306" s="69">
        <v>3</v>
      </c>
      <c r="P306" s="69" t="s">
        <v>154</v>
      </c>
      <c r="Q306" s="69">
        <v>50</v>
      </c>
      <c r="R306" s="70" t="s">
        <v>154</v>
      </c>
      <c r="S306" s="197">
        <v>240</v>
      </c>
      <c r="T306" s="197">
        <v>3</v>
      </c>
      <c r="U306" s="197">
        <v>100</v>
      </c>
      <c r="V306" s="197">
        <v>28</v>
      </c>
      <c r="W306" s="197">
        <v>10</v>
      </c>
      <c r="X306" s="195">
        <v>2747</v>
      </c>
      <c r="Y306" s="199" t="s">
        <v>587</v>
      </c>
      <c r="Z306" s="195"/>
      <c r="AA306" s="195"/>
      <c r="AB306" s="231"/>
      <c r="AC306" s="63"/>
      <c r="AD306" s="65"/>
      <c r="AE306" s="77"/>
      <c r="AF306" s="77"/>
      <c r="AG306" s="77"/>
      <c r="AH306" s="77"/>
    </row>
    <row r="307" spans="1:34" s="59" customFormat="1" ht="16.5" customHeight="1" x14ac:dyDescent="0.25">
      <c r="A307" s="191"/>
      <c r="B307" s="193"/>
      <c r="C307" s="193"/>
      <c r="D307" s="193"/>
      <c r="E307" s="193"/>
      <c r="F307" s="191"/>
      <c r="G307" s="196"/>
      <c r="H307" s="196"/>
      <c r="I307" s="196"/>
      <c r="J307" s="202"/>
      <c r="K307" s="57" t="s">
        <v>152</v>
      </c>
      <c r="L307" s="71" t="s">
        <v>156</v>
      </c>
      <c r="M307" s="78" t="s">
        <v>868</v>
      </c>
      <c r="N307" s="78">
        <v>240</v>
      </c>
      <c r="O307" s="78">
        <v>3</v>
      </c>
      <c r="P307" s="78" t="s">
        <v>76</v>
      </c>
      <c r="Q307" s="78">
        <v>42</v>
      </c>
      <c r="R307" s="73">
        <v>15</v>
      </c>
      <c r="S307" s="198"/>
      <c r="T307" s="198"/>
      <c r="U307" s="198"/>
      <c r="V307" s="198"/>
      <c r="W307" s="198"/>
      <c r="X307" s="196"/>
      <c r="Y307" s="200"/>
      <c r="Z307" s="196"/>
      <c r="AA307" s="196"/>
      <c r="AB307" s="232"/>
    </row>
    <row r="308" spans="1:34" s="59" customFormat="1" ht="16.5" customHeight="1" x14ac:dyDescent="0.25">
      <c r="A308" s="190" t="s">
        <v>561</v>
      </c>
      <c r="B308" s="192" t="s">
        <v>168</v>
      </c>
      <c r="C308" s="194">
        <v>31719</v>
      </c>
      <c r="D308" s="192" t="s">
        <v>581</v>
      </c>
      <c r="E308" s="192" t="s">
        <v>167</v>
      </c>
      <c r="F308" s="190" t="s">
        <v>582</v>
      </c>
      <c r="G308" s="195">
        <v>18</v>
      </c>
      <c r="H308" s="195">
        <v>14</v>
      </c>
      <c r="I308" s="195">
        <v>11</v>
      </c>
      <c r="J308" s="201" t="s">
        <v>171</v>
      </c>
      <c r="K308" s="76" t="s">
        <v>151</v>
      </c>
      <c r="L308" s="68" t="s">
        <v>155</v>
      </c>
      <c r="M308" s="69" t="s">
        <v>44</v>
      </c>
      <c r="N308" s="69">
        <v>600</v>
      </c>
      <c r="O308" s="69">
        <v>3</v>
      </c>
      <c r="P308" s="69" t="s">
        <v>154</v>
      </c>
      <c r="Q308" s="69">
        <v>50</v>
      </c>
      <c r="R308" s="70" t="s">
        <v>154</v>
      </c>
      <c r="S308" s="197">
        <v>240</v>
      </c>
      <c r="T308" s="197">
        <v>3</v>
      </c>
      <c r="U308" s="197">
        <v>100</v>
      </c>
      <c r="V308" s="197">
        <v>42</v>
      </c>
      <c r="W308" s="197">
        <v>15</v>
      </c>
      <c r="X308" s="195">
        <v>2747</v>
      </c>
      <c r="Y308" s="199" t="s">
        <v>587</v>
      </c>
      <c r="Z308" s="195"/>
      <c r="AA308" s="195"/>
      <c r="AB308" s="231"/>
      <c r="AC308" s="63"/>
      <c r="AD308" s="65"/>
      <c r="AE308" s="77"/>
      <c r="AF308" s="77"/>
      <c r="AG308" s="77"/>
      <c r="AH308" s="77"/>
    </row>
    <row r="309" spans="1:34" s="59" customFormat="1" ht="16.5" customHeight="1" x14ac:dyDescent="0.25">
      <c r="A309" s="191"/>
      <c r="B309" s="193"/>
      <c r="C309" s="193"/>
      <c r="D309" s="193"/>
      <c r="E309" s="193"/>
      <c r="F309" s="191"/>
      <c r="G309" s="196"/>
      <c r="H309" s="196"/>
      <c r="I309" s="196"/>
      <c r="J309" s="202"/>
      <c r="K309" s="57" t="s">
        <v>152</v>
      </c>
      <c r="L309" s="71" t="s">
        <v>156</v>
      </c>
      <c r="M309" s="78" t="s">
        <v>868</v>
      </c>
      <c r="N309" s="78">
        <v>240</v>
      </c>
      <c r="O309" s="78">
        <v>3</v>
      </c>
      <c r="P309" s="78" t="s">
        <v>76</v>
      </c>
      <c r="Q309" s="78">
        <v>42</v>
      </c>
      <c r="R309" s="73">
        <v>15</v>
      </c>
      <c r="S309" s="198"/>
      <c r="T309" s="198"/>
      <c r="U309" s="198"/>
      <c r="V309" s="198"/>
      <c r="W309" s="198"/>
      <c r="X309" s="196"/>
      <c r="Y309" s="200"/>
      <c r="Z309" s="196"/>
      <c r="AA309" s="196"/>
      <c r="AB309" s="232"/>
    </row>
    <row r="310" spans="1:34" s="59" customFormat="1" ht="16.5" customHeight="1" x14ac:dyDescent="0.25">
      <c r="A310" s="190" t="s">
        <v>562</v>
      </c>
      <c r="B310" s="192" t="s">
        <v>168</v>
      </c>
      <c r="C310" s="194">
        <v>31719</v>
      </c>
      <c r="D310" s="192" t="s">
        <v>581</v>
      </c>
      <c r="E310" s="192" t="s">
        <v>167</v>
      </c>
      <c r="F310" s="190" t="s">
        <v>582</v>
      </c>
      <c r="G310" s="195">
        <v>27</v>
      </c>
      <c r="H310" s="195">
        <v>14</v>
      </c>
      <c r="I310" s="195">
        <v>11</v>
      </c>
      <c r="J310" s="201" t="s">
        <v>171</v>
      </c>
      <c r="K310" s="76" t="s">
        <v>151</v>
      </c>
      <c r="L310" s="68" t="s">
        <v>155</v>
      </c>
      <c r="M310" s="69" t="s">
        <v>45</v>
      </c>
      <c r="N310" s="69">
        <v>600</v>
      </c>
      <c r="O310" s="69">
        <v>3</v>
      </c>
      <c r="P310" s="69" t="s">
        <v>154</v>
      </c>
      <c r="Q310" s="69">
        <v>80</v>
      </c>
      <c r="R310" s="70" t="s">
        <v>154</v>
      </c>
      <c r="S310" s="197">
        <v>240</v>
      </c>
      <c r="T310" s="197">
        <v>3</v>
      </c>
      <c r="U310" s="197">
        <v>100</v>
      </c>
      <c r="V310" s="197">
        <v>54</v>
      </c>
      <c r="W310" s="197">
        <v>20</v>
      </c>
      <c r="X310" s="195">
        <v>4120</v>
      </c>
      <c r="Y310" s="199" t="s">
        <v>588</v>
      </c>
      <c r="Z310" s="195"/>
      <c r="AA310" s="195"/>
      <c r="AB310" s="231"/>
      <c r="AC310" s="63"/>
      <c r="AD310" s="65"/>
      <c r="AE310" s="77"/>
      <c r="AF310" s="77"/>
      <c r="AG310" s="77"/>
      <c r="AH310" s="77"/>
    </row>
    <row r="311" spans="1:34" s="59" customFormat="1" ht="16.5" customHeight="1" x14ac:dyDescent="0.25">
      <c r="A311" s="191"/>
      <c r="B311" s="193"/>
      <c r="C311" s="193"/>
      <c r="D311" s="193"/>
      <c r="E311" s="193"/>
      <c r="F311" s="191"/>
      <c r="G311" s="196"/>
      <c r="H311" s="196"/>
      <c r="I311" s="196"/>
      <c r="J311" s="202"/>
      <c r="K311" s="57" t="s">
        <v>152</v>
      </c>
      <c r="L311" s="71" t="s">
        <v>156</v>
      </c>
      <c r="M311" s="78" t="s">
        <v>869</v>
      </c>
      <c r="N311" s="78">
        <v>240</v>
      </c>
      <c r="O311" s="78">
        <v>3</v>
      </c>
      <c r="P311" s="78" t="s">
        <v>76</v>
      </c>
      <c r="Q311" s="78">
        <v>80</v>
      </c>
      <c r="R311" s="73">
        <v>30</v>
      </c>
      <c r="S311" s="198"/>
      <c r="T311" s="198"/>
      <c r="U311" s="198"/>
      <c r="V311" s="198"/>
      <c r="W311" s="198"/>
      <c r="X311" s="196"/>
      <c r="Y311" s="200"/>
      <c r="Z311" s="196"/>
      <c r="AA311" s="196"/>
      <c r="AB311" s="232"/>
    </row>
    <row r="312" spans="1:34" s="59" customFormat="1" ht="16.5" customHeight="1" x14ac:dyDescent="0.25">
      <c r="A312" s="190" t="s">
        <v>563</v>
      </c>
      <c r="B312" s="192" t="s">
        <v>168</v>
      </c>
      <c r="C312" s="194">
        <v>31719</v>
      </c>
      <c r="D312" s="192" t="s">
        <v>581</v>
      </c>
      <c r="E312" s="192" t="s">
        <v>167</v>
      </c>
      <c r="F312" s="190" t="s">
        <v>582</v>
      </c>
      <c r="G312" s="195">
        <v>27</v>
      </c>
      <c r="H312" s="195">
        <v>14</v>
      </c>
      <c r="I312" s="195">
        <v>11</v>
      </c>
      <c r="J312" s="201" t="s">
        <v>171</v>
      </c>
      <c r="K312" s="76" t="s">
        <v>151</v>
      </c>
      <c r="L312" s="68" t="s">
        <v>155</v>
      </c>
      <c r="M312" s="69" t="s">
        <v>45</v>
      </c>
      <c r="N312" s="69">
        <v>600</v>
      </c>
      <c r="O312" s="69">
        <v>3</v>
      </c>
      <c r="P312" s="69" t="s">
        <v>154</v>
      </c>
      <c r="Q312" s="69">
        <v>80</v>
      </c>
      <c r="R312" s="70" t="s">
        <v>154</v>
      </c>
      <c r="S312" s="197">
        <v>240</v>
      </c>
      <c r="T312" s="197">
        <v>3</v>
      </c>
      <c r="U312" s="197">
        <v>100</v>
      </c>
      <c r="V312" s="197">
        <v>68</v>
      </c>
      <c r="W312" s="197">
        <v>25</v>
      </c>
      <c r="X312" s="195">
        <v>4120</v>
      </c>
      <c r="Y312" s="199" t="s">
        <v>588</v>
      </c>
      <c r="Z312" s="195"/>
      <c r="AA312" s="195"/>
      <c r="AB312" s="231"/>
      <c r="AC312" s="63"/>
      <c r="AD312" s="65"/>
      <c r="AE312" s="77"/>
      <c r="AF312" s="77"/>
      <c r="AG312" s="77"/>
      <c r="AH312" s="77"/>
    </row>
    <row r="313" spans="1:34" s="59" customFormat="1" ht="16.5" customHeight="1" x14ac:dyDescent="0.25">
      <c r="A313" s="191"/>
      <c r="B313" s="193"/>
      <c r="C313" s="193"/>
      <c r="D313" s="193"/>
      <c r="E313" s="193"/>
      <c r="F313" s="191"/>
      <c r="G313" s="196"/>
      <c r="H313" s="196"/>
      <c r="I313" s="196"/>
      <c r="J313" s="202"/>
      <c r="K313" s="57" t="s">
        <v>152</v>
      </c>
      <c r="L313" s="71" t="s">
        <v>156</v>
      </c>
      <c r="M313" s="78" t="s">
        <v>869</v>
      </c>
      <c r="N313" s="78">
        <v>240</v>
      </c>
      <c r="O313" s="78">
        <v>3</v>
      </c>
      <c r="P313" s="78" t="s">
        <v>76</v>
      </c>
      <c r="Q313" s="78">
        <v>80</v>
      </c>
      <c r="R313" s="73">
        <v>30</v>
      </c>
      <c r="S313" s="198"/>
      <c r="T313" s="198"/>
      <c r="U313" s="198"/>
      <c r="V313" s="198"/>
      <c r="W313" s="198"/>
      <c r="X313" s="196"/>
      <c r="Y313" s="200"/>
      <c r="Z313" s="196"/>
      <c r="AA313" s="196"/>
      <c r="AB313" s="232"/>
    </row>
    <row r="314" spans="1:34" s="59" customFormat="1" ht="16.5" customHeight="1" x14ac:dyDescent="0.25">
      <c r="A314" s="190" t="s">
        <v>564</v>
      </c>
      <c r="B314" s="192" t="s">
        <v>168</v>
      </c>
      <c r="C314" s="194">
        <v>31719</v>
      </c>
      <c r="D314" s="192" t="s">
        <v>581</v>
      </c>
      <c r="E314" s="192" t="s">
        <v>167</v>
      </c>
      <c r="F314" s="190" t="s">
        <v>582</v>
      </c>
      <c r="G314" s="195">
        <v>27</v>
      </c>
      <c r="H314" s="195">
        <v>14</v>
      </c>
      <c r="I314" s="195">
        <v>11</v>
      </c>
      <c r="J314" s="201" t="s">
        <v>171</v>
      </c>
      <c r="K314" s="76" t="s">
        <v>151</v>
      </c>
      <c r="L314" s="68" t="s">
        <v>155</v>
      </c>
      <c r="M314" s="69" t="s">
        <v>45</v>
      </c>
      <c r="N314" s="69">
        <v>600</v>
      </c>
      <c r="O314" s="69">
        <v>3</v>
      </c>
      <c r="P314" s="69" t="s">
        <v>154</v>
      </c>
      <c r="Q314" s="69">
        <v>80</v>
      </c>
      <c r="R314" s="70" t="s">
        <v>154</v>
      </c>
      <c r="S314" s="197">
        <v>240</v>
      </c>
      <c r="T314" s="197">
        <v>3</v>
      </c>
      <c r="U314" s="197">
        <v>100</v>
      </c>
      <c r="V314" s="197">
        <v>80</v>
      </c>
      <c r="W314" s="197">
        <v>30</v>
      </c>
      <c r="X314" s="195">
        <v>4120</v>
      </c>
      <c r="Y314" s="199" t="s">
        <v>588</v>
      </c>
      <c r="Z314" s="195"/>
      <c r="AA314" s="195"/>
      <c r="AB314" s="231"/>
      <c r="AC314" s="63"/>
      <c r="AD314" s="65"/>
      <c r="AE314" s="77"/>
      <c r="AF314" s="77"/>
      <c r="AG314" s="77"/>
      <c r="AH314" s="77"/>
    </row>
    <row r="315" spans="1:34" s="59" customFormat="1" ht="16.5" customHeight="1" x14ac:dyDescent="0.25">
      <c r="A315" s="191"/>
      <c r="B315" s="193"/>
      <c r="C315" s="193"/>
      <c r="D315" s="193"/>
      <c r="E315" s="193"/>
      <c r="F315" s="191"/>
      <c r="G315" s="196"/>
      <c r="H315" s="196"/>
      <c r="I315" s="196"/>
      <c r="J315" s="202"/>
      <c r="K315" s="57" t="s">
        <v>152</v>
      </c>
      <c r="L315" s="71" t="s">
        <v>156</v>
      </c>
      <c r="M315" s="78" t="s">
        <v>869</v>
      </c>
      <c r="N315" s="78">
        <v>240</v>
      </c>
      <c r="O315" s="78">
        <v>3</v>
      </c>
      <c r="P315" s="78" t="s">
        <v>76</v>
      </c>
      <c r="Q315" s="78">
        <v>80</v>
      </c>
      <c r="R315" s="73">
        <v>30</v>
      </c>
      <c r="S315" s="198"/>
      <c r="T315" s="198"/>
      <c r="U315" s="198"/>
      <c r="V315" s="198"/>
      <c r="W315" s="198"/>
      <c r="X315" s="196"/>
      <c r="Y315" s="200"/>
      <c r="Z315" s="196"/>
      <c r="AA315" s="196"/>
      <c r="AB315" s="232"/>
    </row>
    <row r="316" spans="1:34" s="59" customFormat="1" ht="16.5" customHeight="1" x14ac:dyDescent="0.25">
      <c r="A316" s="190" t="s">
        <v>565</v>
      </c>
      <c r="B316" s="192" t="s">
        <v>168</v>
      </c>
      <c r="C316" s="194">
        <v>31719</v>
      </c>
      <c r="D316" s="192" t="s">
        <v>581</v>
      </c>
      <c r="E316" s="192" t="s">
        <v>167</v>
      </c>
      <c r="F316" s="190" t="s">
        <v>582</v>
      </c>
      <c r="G316" s="195">
        <v>18</v>
      </c>
      <c r="H316" s="195">
        <v>14</v>
      </c>
      <c r="I316" s="195">
        <v>11</v>
      </c>
      <c r="J316" s="201" t="s">
        <v>171</v>
      </c>
      <c r="K316" s="76" t="s">
        <v>151</v>
      </c>
      <c r="L316" s="68" t="s">
        <v>155</v>
      </c>
      <c r="M316" s="69" t="s">
        <v>39</v>
      </c>
      <c r="N316" s="69">
        <v>600</v>
      </c>
      <c r="O316" s="69">
        <v>3</v>
      </c>
      <c r="P316" s="69" t="s">
        <v>154</v>
      </c>
      <c r="Q316" s="69">
        <v>2</v>
      </c>
      <c r="R316" s="70" t="s">
        <v>154</v>
      </c>
      <c r="S316" s="197">
        <v>480</v>
      </c>
      <c r="T316" s="197">
        <v>3</v>
      </c>
      <c r="U316" s="197">
        <v>100</v>
      </c>
      <c r="V316" s="197">
        <v>1.1000000000000001</v>
      </c>
      <c r="W316" s="197">
        <v>0.5</v>
      </c>
      <c r="X316" s="195">
        <v>2747</v>
      </c>
      <c r="Y316" s="199" t="s">
        <v>586</v>
      </c>
      <c r="Z316" s="195"/>
      <c r="AA316" s="195"/>
      <c r="AB316" s="231"/>
      <c r="AC316" s="63"/>
      <c r="AD316" s="65"/>
      <c r="AE316" s="77"/>
      <c r="AF316" s="77"/>
      <c r="AG316" s="77"/>
      <c r="AH316" s="77"/>
    </row>
    <row r="317" spans="1:34" s="59" customFormat="1" ht="16.5" customHeight="1" x14ac:dyDescent="0.25">
      <c r="A317" s="191"/>
      <c r="B317" s="193"/>
      <c r="C317" s="193"/>
      <c r="D317" s="193"/>
      <c r="E317" s="193"/>
      <c r="F317" s="191"/>
      <c r="G317" s="196"/>
      <c r="H317" s="196"/>
      <c r="I317" s="196"/>
      <c r="J317" s="202"/>
      <c r="K317" s="57" t="s">
        <v>152</v>
      </c>
      <c r="L317" s="71" t="s">
        <v>156</v>
      </c>
      <c r="M317" s="78" t="s">
        <v>867</v>
      </c>
      <c r="N317" s="78">
        <v>480</v>
      </c>
      <c r="O317" s="78">
        <v>3</v>
      </c>
      <c r="P317" s="78" t="s">
        <v>76</v>
      </c>
      <c r="Q317" s="78">
        <v>14</v>
      </c>
      <c r="R317" s="73">
        <v>10</v>
      </c>
      <c r="S317" s="198"/>
      <c r="T317" s="198"/>
      <c r="U317" s="198"/>
      <c r="V317" s="198"/>
      <c r="W317" s="198"/>
      <c r="X317" s="196"/>
      <c r="Y317" s="200"/>
      <c r="Z317" s="196"/>
      <c r="AA317" s="196"/>
      <c r="AB317" s="232"/>
    </row>
    <row r="318" spans="1:34" s="59" customFormat="1" ht="16.5" customHeight="1" x14ac:dyDescent="0.25">
      <c r="A318" s="190" t="s">
        <v>566</v>
      </c>
      <c r="B318" s="192" t="s">
        <v>168</v>
      </c>
      <c r="C318" s="194">
        <v>31719</v>
      </c>
      <c r="D318" s="192" t="s">
        <v>581</v>
      </c>
      <c r="E318" s="192" t="s">
        <v>167</v>
      </c>
      <c r="F318" s="190" t="s">
        <v>582</v>
      </c>
      <c r="G318" s="195">
        <v>18</v>
      </c>
      <c r="H318" s="195">
        <v>14</v>
      </c>
      <c r="I318" s="195">
        <v>11</v>
      </c>
      <c r="J318" s="201" t="s">
        <v>171</v>
      </c>
      <c r="K318" s="76" t="s">
        <v>151</v>
      </c>
      <c r="L318" s="68" t="s">
        <v>155</v>
      </c>
      <c r="M318" s="69" t="s">
        <v>39</v>
      </c>
      <c r="N318" s="69">
        <v>600</v>
      </c>
      <c r="O318" s="69">
        <v>3</v>
      </c>
      <c r="P318" s="69" t="s">
        <v>154</v>
      </c>
      <c r="Q318" s="69">
        <v>2</v>
      </c>
      <c r="R318" s="70" t="s">
        <v>154</v>
      </c>
      <c r="S318" s="197">
        <v>480</v>
      </c>
      <c r="T318" s="197">
        <v>3</v>
      </c>
      <c r="U318" s="197">
        <v>100</v>
      </c>
      <c r="V318" s="197">
        <v>1.6</v>
      </c>
      <c r="W318" s="197">
        <v>0.75</v>
      </c>
      <c r="X318" s="195">
        <v>2747</v>
      </c>
      <c r="Y318" s="199" t="s">
        <v>586</v>
      </c>
      <c r="Z318" s="195"/>
      <c r="AA318" s="195"/>
      <c r="AB318" s="231"/>
      <c r="AC318" s="63"/>
      <c r="AD318" s="65"/>
      <c r="AE318" s="77"/>
      <c r="AF318" s="77"/>
      <c r="AG318" s="77"/>
      <c r="AH318" s="77"/>
    </row>
    <row r="319" spans="1:34" s="59" customFormat="1" ht="16.5" customHeight="1" x14ac:dyDescent="0.25">
      <c r="A319" s="191"/>
      <c r="B319" s="193"/>
      <c r="C319" s="193"/>
      <c r="D319" s="193"/>
      <c r="E319" s="193"/>
      <c r="F319" s="191"/>
      <c r="G319" s="196"/>
      <c r="H319" s="196"/>
      <c r="I319" s="196"/>
      <c r="J319" s="202"/>
      <c r="K319" s="57" t="s">
        <v>152</v>
      </c>
      <c r="L319" s="71" t="s">
        <v>156</v>
      </c>
      <c r="M319" s="78" t="s">
        <v>867</v>
      </c>
      <c r="N319" s="78">
        <v>480</v>
      </c>
      <c r="O319" s="78">
        <v>3</v>
      </c>
      <c r="P319" s="78" t="s">
        <v>76</v>
      </c>
      <c r="Q319" s="78">
        <v>14</v>
      </c>
      <c r="R319" s="73">
        <v>10</v>
      </c>
      <c r="S319" s="198"/>
      <c r="T319" s="198"/>
      <c r="U319" s="198"/>
      <c r="V319" s="198"/>
      <c r="W319" s="198"/>
      <c r="X319" s="196"/>
      <c r="Y319" s="200"/>
      <c r="Z319" s="196"/>
      <c r="AA319" s="196"/>
      <c r="AB319" s="232"/>
    </row>
    <row r="320" spans="1:34" s="59" customFormat="1" ht="16.5" customHeight="1" x14ac:dyDescent="0.25">
      <c r="A320" s="190" t="s">
        <v>567</v>
      </c>
      <c r="B320" s="192" t="s">
        <v>168</v>
      </c>
      <c r="C320" s="194">
        <v>31719</v>
      </c>
      <c r="D320" s="192" t="s">
        <v>581</v>
      </c>
      <c r="E320" s="192" t="s">
        <v>167</v>
      </c>
      <c r="F320" s="190" t="s">
        <v>582</v>
      </c>
      <c r="G320" s="195">
        <v>18</v>
      </c>
      <c r="H320" s="195">
        <v>14</v>
      </c>
      <c r="I320" s="195">
        <v>11</v>
      </c>
      <c r="J320" s="201" t="s">
        <v>171</v>
      </c>
      <c r="K320" s="76" t="s">
        <v>151</v>
      </c>
      <c r="L320" s="68" t="s">
        <v>155</v>
      </c>
      <c r="M320" s="69" t="s">
        <v>40</v>
      </c>
      <c r="N320" s="69">
        <v>600</v>
      </c>
      <c r="O320" s="69">
        <v>3</v>
      </c>
      <c r="P320" s="69" t="s">
        <v>154</v>
      </c>
      <c r="Q320" s="69">
        <v>3.5</v>
      </c>
      <c r="R320" s="70" t="s">
        <v>154</v>
      </c>
      <c r="S320" s="197">
        <v>480</v>
      </c>
      <c r="T320" s="197">
        <v>3</v>
      </c>
      <c r="U320" s="197">
        <v>100</v>
      </c>
      <c r="V320" s="197">
        <v>2.1</v>
      </c>
      <c r="W320" s="197">
        <v>1</v>
      </c>
      <c r="X320" s="195">
        <v>2747</v>
      </c>
      <c r="Y320" s="199" t="s">
        <v>586</v>
      </c>
      <c r="Z320" s="195"/>
      <c r="AA320" s="195"/>
      <c r="AB320" s="231"/>
      <c r="AC320" s="63"/>
      <c r="AD320" s="65"/>
      <c r="AE320" s="77"/>
      <c r="AF320" s="77"/>
      <c r="AG320" s="77"/>
      <c r="AH320" s="77"/>
    </row>
    <row r="321" spans="1:34" s="59" customFormat="1" ht="16.5" customHeight="1" x14ac:dyDescent="0.25">
      <c r="A321" s="191"/>
      <c r="B321" s="193"/>
      <c r="C321" s="193"/>
      <c r="D321" s="193"/>
      <c r="E321" s="193"/>
      <c r="F321" s="191"/>
      <c r="G321" s="196"/>
      <c r="H321" s="196"/>
      <c r="I321" s="196"/>
      <c r="J321" s="202"/>
      <c r="K321" s="57" t="s">
        <v>152</v>
      </c>
      <c r="L321" s="71" t="s">
        <v>156</v>
      </c>
      <c r="M321" s="78" t="s">
        <v>867</v>
      </c>
      <c r="N321" s="78">
        <v>480</v>
      </c>
      <c r="O321" s="78">
        <v>3</v>
      </c>
      <c r="P321" s="78" t="s">
        <v>76</v>
      </c>
      <c r="Q321" s="78">
        <v>14</v>
      </c>
      <c r="R321" s="73">
        <v>10</v>
      </c>
      <c r="S321" s="198"/>
      <c r="T321" s="198"/>
      <c r="U321" s="198"/>
      <c r="V321" s="198"/>
      <c r="W321" s="198"/>
      <c r="X321" s="196"/>
      <c r="Y321" s="200"/>
      <c r="Z321" s="196"/>
      <c r="AA321" s="196"/>
      <c r="AB321" s="232"/>
    </row>
    <row r="322" spans="1:34" s="59" customFormat="1" ht="16.5" customHeight="1" x14ac:dyDescent="0.25">
      <c r="A322" s="190" t="s">
        <v>568</v>
      </c>
      <c r="B322" s="192" t="s">
        <v>168</v>
      </c>
      <c r="C322" s="194">
        <v>31719</v>
      </c>
      <c r="D322" s="192" t="s">
        <v>581</v>
      </c>
      <c r="E322" s="192" t="s">
        <v>167</v>
      </c>
      <c r="F322" s="190" t="s">
        <v>582</v>
      </c>
      <c r="G322" s="195">
        <v>18</v>
      </c>
      <c r="H322" s="195">
        <v>14</v>
      </c>
      <c r="I322" s="195">
        <v>11</v>
      </c>
      <c r="J322" s="201" t="s">
        <v>171</v>
      </c>
      <c r="K322" s="76" t="s">
        <v>151</v>
      </c>
      <c r="L322" s="68" t="s">
        <v>155</v>
      </c>
      <c r="M322" s="69" t="s">
        <v>40</v>
      </c>
      <c r="N322" s="69">
        <v>600</v>
      </c>
      <c r="O322" s="69">
        <v>3</v>
      </c>
      <c r="P322" s="69" t="s">
        <v>154</v>
      </c>
      <c r="Q322" s="69">
        <v>3.5</v>
      </c>
      <c r="R322" s="70" t="s">
        <v>154</v>
      </c>
      <c r="S322" s="197">
        <v>480</v>
      </c>
      <c r="T322" s="197">
        <v>3</v>
      </c>
      <c r="U322" s="197">
        <v>100</v>
      </c>
      <c r="V322" s="197">
        <v>3</v>
      </c>
      <c r="W322" s="197">
        <v>1.5</v>
      </c>
      <c r="X322" s="195">
        <v>2747</v>
      </c>
      <c r="Y322" s="199" t="s">
        <v>586</v>
      </c>
      <c r="Z322" s="195"/>
      <c r="AA322" s="195"/>
      <c r="AB322" s="231"/>
      <c r="AC322" s="63"/>
      <c r="AD322" s="65"/>
      <c r="AE322" s="77"/>
      <c r="AF322" s="77"/>
      <c r="AG322" s="77"/>
      <c r="AH322" s="77"/>
    </row>
    <row r="323" spans="1:34" s="59" customFormat="1" ht="16.5" customHeight="1" x14ac:dyDescent="0.25">
      <c r="A323" s="191"/>
      <c r="B323" s="193"/>
      <c r="C323" s="193"/>
      <c r="D323" s="193"/>
      <c r="E323" s="193"/>
      <c r="F323" s="191"/>
      <c r="G323" s="196"/>
      <c r="H323" s="196"/>
      <c r="I323" s="196"/>
      <c r="J323" s="202"/>
      <c r="K323" s="57" t="s">
        <v>152</v>
      </c>
      <c r="L323" s="71" t="s">
        <v>156</v>
      </c>
      <c r="M323" s="78" t="s">
        <v>867</v>
      </c>
      <c r="N323" s="78">
        <v>480</v>
      </c>
      <c r="O323" s="78">
        <v>3</v>
      </c>
      <c r="P323" s="78" t="s">
        <v>76</v>
      </c>
      <c r="Q323" s="78">
        <v>14</v>
      </c>
      <c r="R323" s="73">
        <v>10</v>
      </c>
      <c r="S323" s="198"/>
      <c r="T323" s="198"/>
      <c r="U323" s="198"/>
      <c r="V323" s="198"/>
      <c r="W323" s="198"/>
      <c r="X323" s="196"/>
      <c r="Y323" s="200"/>
      <c r="Z323" s="196"/>
      <c r="AA323" s="196"/>
      <c r="AB323" s="232"/>
    </row>
    <row r="324" spans="1:34" s="59" customFormat="1" ht="16.5" customHeight="1" x14ac:dyDescent="0.25">
      <c r="A324" s="190" t="s">
        <v>569</v>
      </c>
      <c r="B324" s="192" t="s">
        <v>168</v>
      </c>
      <c r="C324" s="194">
        <v>31719</v>
      </c>
      <c r="D324" s="192" t="s">
        <v>581</v>
      </c>
      <c r="E324" s="192" t="s">
        <v>167</v>
      </c>
      <c r="F324" s="190" t="s">
        <v>582</v>
      </c>
      <c r="G324" s="195">
        <v>18</v>
      </c>
      <c r="H324" s="195">
        <v>14</v>
      </c>
      <c r="I324" s="195">
        <v>11</v>
      </c>
      <c r="J324" s="201" t="s">
        <v>171</v>
      </c>
      <c r="K324" s="76" t="s">
        <v>151</v>
      </c>
      <c r="L324" s="68" t="s">
        <v>155</v>
      </c>
      <c r="M324" s="69" t="s">
        <v>41</v>
      </c>
      <c r="N324" s="69">
        <v>600</v>
      </c>
      <c r="O324" s="69">
        <v>3</v>
      </c>
      <c r="P324" s="69" t="s">
        <v>154</v>
      </c>
      <c r="Q324" s="69">
        <v>7</v>
      </c>
      <c r="R324" s="70" t="s">
        <v>154</v>
      </c>
      <c r="S324" s="197">
        <v>480</v>
      </c>
      <c r="T324" s="197">
        <v>3</v>
      </c>
      <c r="U324" s="197">
        <v>100</v>
      </c>
      <c r="V324" s="197">
        <v>3.4</v>
      </c>
      <c r="W324" s="197">
        <v>2</v>
      </c>
      <c r="X324" s="195">
        <v>2747</v>
      </c>
      <c r="Y324" s="199" t="s">
        <v>586</v>
      </c>
      <c r="Z324" s="195"/>
      <c r="AA324" s="195"/>
      <c r="AB324" s="231"/>
      <c r="AC324" s="63"/>
      <c r="AD324" s="65"/>
      <c r="AE324" s="77"/>
      <c r="AF324" s="77"/>
      <c r="AG324" s="77"/>
      <c r="AH324" s="77"/>
    </row>
    <row r="325" spans="1:34" s="59" customFormat="1" ht="16.5" customHeight="1" x14ac:dyDescent="0.25">
      <c r="A325" s="191"/>
      <c r="B325" s="193"/>
      <c r="C325" s="193"/>
      <c r="D325" s="193"/>
      <c r="E325" s="193"/>
      <c r="F325" s="191"/>
      <c r="G325" s="196"/>
      <c r="H325" s="196"/>
      <c r="I325" s="196"/>
      <c r="J325" s="202"/>
      <c r="K325" s="57" t="s">
        <v>152</v>
      </c>
      <c r="L325" s="71" t="s">
        <v>156</v>
      </c>
      <c r="M325" s="78" t="s">
        <v>867</v>
      </c>
      <c r="N325" s="78">
        <v>480</v>
      </c>
      <c r="O325" s="78">
        <v>3</v>
      </c>
      <c r="P325" s="78" t="s">
        <v>76</v>
      </c>
      <c r="Q325" s="78">
        <v>14</v>
      </c>
      <c r="R325" s="73">
        <v>10</v>
      </c>
      <c r="S325" s="198"/>
      <c r="T325" s="198"/>
      <c r="U325" s="198"/>
      <c r="V325" s="198"/>
      <c r="W325" s="198"/>
      <c r="X325" s="196"/>
      <c r="Y325" s="200"/>
      <c r="Z325" s="196"/>
      <c r="AA325" s="196"/>
      <c r="AB325" s="232"/>
    </row>
    <row r="326" spans="1:34" s="59" customFormat="1" ht="16.5" customHeight="1" x14ac:dyDescent="0.25">
      <c r="A326" s="190" t="s">
        <v>570</v>
      </c>
      <c r="B326" s="192" t="s">
        <v>168</v>
      </c>
      <c r="C326" s="194">
        <v>31719</v>
      </c>
      <c r="D326" s="192" t="s">
        <v>581</v>
      </c>
      <c r="E326" s="192" t="s">
        <v>167</v>
      </c>
      <c r="F326" s="190" t="s">
        <v>582</v>
      </c>
      <c r="G326" s="195">
        <v>18</v>
      </c>
      <c r="H326" s="195">
        <v>14</v>
      </c>
      <c r="I326" s="195">
        <v>11</v>
      </c>
      <c r="J326" s="201" t="s">
        <v>171</v>
      </c>
      <c r="K326" s="76" t="s">
        <v>151</v>
      </c>
      <c r="L326" s="68" t="s">
        <v>155</v>
      </c>
      <c r="M326" s="69" t="s">
        <v>41</v>
      </c>
      <c r="N326" s="69">
        <v>600</v>
      </c>
      <c r="O326" s="69">
        <v>3</v>
      </c>
      <c r="P326" s="69" t="s">
        <v>154</v>
      </c>
      <c r="Q326" s="69">
        <v>7</v>
      </c>
      <c r="R326" s="70" t="s">
        <v>154</v>
      </c>
      <c r="S326" s="197">
        <v>480</v>
      </c>
      <c r="T326" s="197">
        <v>3</v>
      </c>
      <c r="U326" s="197">
        <v>100</v>
      </c>
      <c r="V326" s="197">
        <v>4.8</v>
      </c>
      <c r="W326" s="197">
        <v>3</v>
      </c>
      <c r="X326" s="195">
        <v>2747</v>
      </c>
      <c r="Y326" s="199" t="s">
        <v>586</v>
      </c>
      <c r="Z326" s="195"/>
      <c r="AA326" s="195"/>
      <c r="AB326" s="231"/>
      <c r="AC326" s="63"/>
      <c r="AD326" s="65"/>
      <c r="AE326" s="77"/>
      <c r="AF326" s="77"/>
      <c r="AG326" s="77"/>
      <c r="AH326" s="77"/>
    </row>
    <row r="327" spans="1:34" s="59" customFormat="1" ht="16.5" customHeight="1" x14ac:dyDescent="0.25">
      <c r="A327" s="191"/>
      <c r="B327" s="193"/>
      <c r="C327" s="193"/>
      <c r="D327" s="193"/>
      <c r="E327" s="193"/>
      <c r="F327" s="191"/>
      <c r="G327" s="196"/>
      <c r="H327" s="196"/>
      <c r="I327" s="196"/>
      <c r="J327" s="202"/>
      <c r="K327" s="57" t="s">
        <v>152</v>
      </c>
      <c r="L327" s="71" t="s">
        <v>156</v>
      </c>
      <c r="M327" s="78" t="s">
        <v>867</v>
      </c>
      <c r="N327" s="78">
        <v>480</v>
      </c>
      <c r="O327" s="78">
        <v>3</v>
      </c>
      <c r="P327" s="78" t="s">
        <v>76</v>
      </c>
      <c r="Q327" s="78">
        <v>14</v>
      </c>
      <c r="R327" s="73">
        <v>10</v>
      </c>
      <c r="S327" s="198"/>
      <c r="T327" s="198"/>
      <c r="U327" s="198"/>
      <c r="V327" s="198"/>
      <c r="W327" s="198"/>
      <c r="X327" s="196"/>
      <c r="Y327" s="200"/>
      <c r="Z327" s="196"/>
      <c r="AA327" s="196"/>
      <c r="AB327" s="232"/>
    </row>
    <row r="328" spans="1:34" s="59" customFormat="1" ht="16.5" customHeight="1" x14ac:dyDescent="0.25">
      <c r="A328" s="190" t="s">
        <v>571</v>
      </c>
      <c r="B328" s="192" t="s">
        <v>168</v>
      </c>
      <c r="C328" s="194">
        <v>31719</v>
      </c>
      <c r="D328" s="192" t="s">
        <v>581</v>
      </c>
      <c r="E328" s="192" t="s">
        <v>167</v>
      </c>
      <c r="F328" s="190" t="s">
        <v>582</v>
      </c>
      <c r="G328" s="195">
        <v>18</v>
      </c>
      <c r="H328" s="195">
        <v>14</v>
      </c>
      <c r="I328" s="195">
        <v>11</v>
      </c>
      <c r="J328" s="201" t="s">
        <v>171</v>
      </c>
      <c r="K328" s="76" t="s">
        <v>151</v>
      </c>
      <c r="L328" s="68" t="s">
        <v>155</v>
      </c>
      <c r="M328" s="69" t="s">
        <v>153</v>
      </c>
      <c r="N328" s="69">
        <v>600</v>
      </c>
      <c r="O328" s="69">
        <v>3</v>
      </c>
      <c r="P328" s="69" t="s">
        <v>154</v>
      </c>
      <c r="Q328" s="69">
        <v>12.5</v>
      </c>
      <c r="R328" s="70" t="s">
        <v>154</v>
      </c>
      <c r="S328" s="197">
        <v>480</v>
      </c>
      <c r="T328" s="197">
        <v>3</v>
      </c>
      <c r="U328" s="197">
        <v>100</v>
      </c>
      <c r="V328" s="197">
        <v>7.6</v>
      </c>
      <c r="W328" s="197">
        <v>5</v>
      </c>
      <c r="X328" s="195">
        <v>2747</v>
      </c>
      <c r="Y328" s="199" t="s">
        <v>586</v>
      </c>
      <c r="Z328" s="195"/>
      <c r="AA328" s="195"/>
      <c r="AB328" s="231"/>
      <c r="AC328" s="63"/>
      <c r="AD328" s="65"/>
      <c r="AE328" s="77"/>
      <c r="AF328" s="77"/>
      <c r="AG328" s="77"/>
      <c r="AH328" s="77"/>
    </row>
    <row r="329" spans="1:34" s="59" customFormat="1" ht="16.5" customHeight="1" x14ac:dyDescent="0.25">
      <c r="A329" s="191"/>
      <c r="B329" s="193"/>
      <c r="C329" s="193"/>
      <c r="D329" s="193"/>
      <c r="E329" s="193"/>
      <c r="F329" s="191"/>
      <c r="G329" s="196"/>
      <c r="H329" s="196"/>
      <c r="I329" s="196"/>
      <c r="J329" s="202"/>
      <c r="K329" s="57" t="s">
        <v>152</v>
      </c>
      <c r="L329" s="71" t="s">
        <v>156</v>
      </c>
      <c r="M329" s="78" t="s">
        <v>867</v>
      </c>
      <c r="N329" s="78">
        <v>480</v>
      </c>
      <c r="O329" s="78">
        <v>3</v>
      </c>
      <c r="P329" s="78" t="s">
        <v>76</v>
      </c>
      <c r="Q329" s="78">
        <v>14</v>
      </c>
      <c r="R329" s="73">
        <v>10</v>
      </c>
      <c r="S329" s="198"/>
      <c r="T329" s="198"/>
      <c r="U329" s="198"/>
      <c r="V329" s="198"/>
      <c r="W329" s="198"/>
      <c r="X329" s="196"/>
      <c r="Y329" s="200"/>
      <c r="Z329" s="196"/>
      <c r="AA329" s="196"/>
      <c r="AB329" s="232"/>
    </row>
    <row r="330" spans="1:34" s="59" customFormat="1" ht="16.5" customHeight="1" x14ac:dyDescent="0.25">
      <c r="A330" s="190" t="s">
        <v>572</v>
      </c>
      <c r="B330" s="192" t="s">
        <v>168</v>
      </c>
      <c r="C330" s="194">
        <v>31719</v>
      </c>
      <c r="D330" s="192" t="s">
        <v>581</v>
      </c>
      <c r="E330" s="192" t="s">
        <v>167</v>
      </c>
      <c r="F330" s="190" t="s">
        <v>582</v>
      </c>
      <c r="G330" s="195">
        <v>18</v>
      </c>
      <c r="H330" s="195">
        <v>14</v>
      </c>
      <c r="I330" s="195">
        <v>11</v>
      </c>
      <c r="J330" s="201" t="s">
        <v>171</v>
      </c>
      <c r="K330" s="76" t="s">
        <v>151</v>
      </c>
      <c r="L330" s="68" t="s">
        <v>155</v>
      </c>
      <c r="M330" s="69" t="s">
        <v>153</v>
      </c>
      <c r="N330" s="69">
        <v>600</v>
      </c>
      <c r="O330" s="69">
        <v>3</v>
      </c>
      <c r="P330" s="69" t="s">
        <v>154</v>
      </c>
      <c r="Q330" s="69">
        <v>12.5</v>
      </c>
      <c r="R330" s="70" t="s">
        <v>154</v>
      </c>
      <c r="S330" s="197">
        <v>480</v>
      </c>
      <c r="T330" s="197">
        <v>3</v>
      </c>
      <c r="U330" s="197">
        <v>100</v>
      </c>
      <c r="V330" s="197">
        <v>11</v>
      </c>
      <c r="W330" s="197">
        <v>7.5</v>
      </c>
      <c r="X330" s="195">
        <v>2747</v>
      </c>
      <c r="Y330" s="199" t="s">
        <v>586</v>
      </c>
      <c r="Z330" s="195"/>
      <c r="AA330" s="195"/>
      <c r="AB330" s="231"/>
      <c r="AC330" s="63"/>
      <c r="AD330" s="65"/>
      <c r="AE330" s="77"/>
      <c r="AF330" s="77"/>
      <c r="AG330" s="77"/>
      <c r="AH330" s="77"/>
    </row>
    <row r="331" spans="1:34" s="59" customFormat="1" ht="16.5" customHeight="1" x14ac:dyDescent="0.25">
      <c r="A331" s="191"/>
      <c r="B331" s="193"/>
      <c r="C331" s="193"/>
      <c r="D331" s="193"/>
      <c r="E331" s="193"/>
      <c r="F331" s="191"/>
      <c r="G331" s="196"/>
      <c r="H331" s="196"/>
      <c r="I331" s="196"/>
      <c r="J331" s="202"/>
      <c r="K331" s="57" t="s">
        <v>152</v>
      </c>
      <c r="L331" s="71" t="s">
        <v>156</v>
      </c>
      <c r="M331" s="78" t="s">
        <v>867</v>
      </c>
      <c r="N331" s="78">
        <v>480</v>
      </c>
      <c r="O331" s="78">
        <v>3</v>
      </c>
      <c r="P331" s="78" t="s">
        <v>76</v>
      </c>
      <c r="Q331" s="78">
        <v>14</v>
      </c>
      <c r="R331" s="73">
        <v>10</v>
      </c>
      <c r="S331" s="198"/>
      <c r="T331" s="198"/>
      <c r="U331" s="198"/>
      <c r="V331" s="198"/>
      <c r="W331" s="198"/>
      <c r="X331" s="196"/>
      <c r="Y331" s="200"/>
      <c r="Z331" s="196"/>
      <c r="AA331" s="196"/>
      <c r="AB331" s="232"/>
    </row>
    <row r="332" spans="1:34" s="59" customFormat="1" ht="16.5" customHeight="1" x14ac:dyDescent="0.25">
      <c r="A332" s="190" t="s">
        <v>573</v>
      </c>
      <c r="B332" s="192" t="s">
        <v>168</v>
      </c>
      <c r="C332" s="194">
        <v>31719</v>
      </c>
      <c r="D332" s="192" t="s">
        <v>581</v>
      </c>
      <c r="E332" s="192" t="s">
        <v>167</v>
      </c>
      <c r="F332" s="190" t="s">
        <v>582</v>
      </c>
      <c r="G332" s="195">
        <v>18</v>
      </c>
      <c r="H332" s="195">
        <v>14</v>
      </c>
      <c r="I332" s="195">
        <v>11</v>
      </c>
      <c r="J332" s="201" t="s">
        <v>171</v>
      </c>
      <c r="K332" s="76" t="s">
        <v>151</v>
      </c>
      <c r="L332" s="68" t="s">
        <v>155</v>
      </c>
      <c r="M332" s="69" t="s">
        <v>43</v>
      </c>
      <c r="N332" s="69">
        <v>600</v>
      </c>
      <c r="O332" s="69">
        <v>3</v>
      </c>
      <c r="P332" s="69" t="s">
        <v>154</v>
      </c>
      <c r="Q332" s="69">
        <v>25</v>
      </c>
      <c r="R332" s="70" t="s">
        <v>154</v>
      </c>
      <c r="S332" s="197">
        <v>480</v>
      </c>
      <c r="T332" s="197">
        <v>3</v>
      </c>
      <c r="U332" s="197">
        <v>100</v>
      </c>
      <c r="V332" s="197">
        <v>14</v>
      </c>
      <c r="W332" s="197">
        <v>10</v>
      </c>
      <c r="X332" s="195">
        <v>2747</v>
      </c>
      <c r="Y332" s="199" t="s">
        <v>586</v>
      </c>
      <c r="Z332" s="195"/>
      <c r="AA332" s="195"/>
      <c r="AB332" s="231"/>
      <c r="AC332" s="63"/>
      <c r="AD332" s="65"/>
      <c r="AE332" s="77"/>
      <c r="AF332" s="77"/>
      <c r="AG332" s="77"/>
      <c r="AH332" s="77"/>
    </row>
    <row r="333" spans="1:34" s="59" customFormat="1" ht="16.5" customHeight="1" x14ac:dyDescent="0.25">
      <c r="A333" s="191"/>
      <c r="B333" s="193"/>
      <c r="C333" s="193"/>
      <c r="D333" s="193"/>
      <c r="E333" s="193"/>
      <c r="F333" s="191"/>
      <c r="G333" s="196"/>
      <c r="H333" s="196"/>
      <c r="I333" s="196"/>
      <c r="J333" s="202"/>
      <c r="K333" s="57" t="s">
        <v>152</v>
      </c>
      <c r="L333" s="71" t="s">
        <v>156</v>
      </c>
      <c r="M333" s="78" t="s">
        <v>867</v>
      </c>
      <c r="N333" s="78">
        <v>480</v>
      </c>
      <c r="O333" s="78">
        <v>3</v>
      </c>
      <c r="P333" s="78" t="s">
        <v>76</v>
      </c>
      <c r="Q333" s="78">
        <v>14</v>
      </c>
      <c r="R333" s="73">
        <v>10</v>
      </c>
      <c r="S333" s="198"/>
      <c r="T333" s="198"/>
      <c r="U333" s="198"/>
      <c r="V333" s="198"/>
      <c r="W333" s="198"/>
      <c r="X333" s="196"/>
      <c r="Y333" s="200"/>
      <c r="Z333" s="196"/>
      <c r="AA333" s="196"/>
      <c r="AB333" s="232"/>
    </row>
    <row r="334" spans="1:34" s="59" customFormat="1" ht="16.5" customHeight="1" x14ac:dyDescent="0.25">
      <c r="A334" s="190" t="s">
        <v>574</v>
      </c>
      <c r="B334" s="192" t="s">
        <v>168</v>
      </c>
      <c r="C334" s="194">
        <v>31719</v>
      </c>
      <c r="D334" s="192" t="s">
        <v>581</v>
      </c>
      <c r="E334" s="192" t="s">
        <v>167</v>
      </c>
      <c r="F334" s="190" t="s">
        <v>582</v>
      </c>
      <c r="G334" s="195">
        <v>18</v>
      </c>
      <c r="H334" s="195">
        <v>14</v>
      </c>
      <c r="I334" s="195">
        <v>11</v>
      </c>
      <c r="J334" s="201" t="s">
        <v>171</v>
      </c>
      <c r="K334" s="76" t="s">
        <v>151</v>
      </c>
      <c r="L334" s="68" t="s">
        <v>155</v>
      </c>
      <c r="M334" s="69" t="s">
        <v>43</v>
      </c>
      <c r="N334" s="69">
        <v>600</v>
      </c>
      <c r="O334" s="69">
        <v>3</v>
      </c>
      <c r="P334" s="69" t="s">
        <v>154</v>
      </c>
      <c r="Q334" s="69">
        <v>25</v>
      </c>
      <c r="R334" s="70" t="s">
        <v>154</v>
      </c>
      <c r="S334" s="197">
        <v>480</v>
      </c>
      <c r="T334" s="197">
        <v>3</v>
      </c>
      <c r="U334" s="197">
        <v>100</v>
      </c>
      <c r="V334" s="197">
        <v>21</v>
      </c>
      <c r="W334" s="197">
        <v>15</v>
      </c>
      <c r="X334" s="195">
        <v>2747</v>
      </c>
      <c r="Y334" s="199" t="s">
        <v>587</v>
      </c>
      <c r="Z334" s="195"/>
      <c r="AA334" s="195"/>
      <c r="AB334" s="231"/>
      <c r="AC334" s="63"/>
      <c r="AD334" s="65"/>
      <c r="AE334" s="77"/>
      <c r="AF334" s="77"/>
      <c r="AG334" s="77"/>
      <c r="AH334" s="77"/>
    </row>
    <row r="335" spans="1:34" s="59" customFormat="1" ht="16.5" customHeight="1" x14ac:dyDescent="0.25">
      <c r="A335" s="191"/>
      <c r="B335" s="193"/>
      <c r="C335" s="193"/>
      <c r="D335" s="193"/>
      <c r="E335" s="193"/>
      <c r="F335" s="191"/>
      <c r="G335" s="196"/>
      <c r="H335" s="196"/>
      <c r="I335" s="196"/>
      <c r="J335" s="202"/>
      <c r="K335" s="57" t="s">
        <v>152</v>
      </c>
      <c r="L335" s="71" t="s">
        <v>156</v>
      </c>
      <c r="M335" s="78" t="s">
        <v>868</v>
      </c>
      <c r="N335" s="78">
        <v>480</v>
      </c>
      <c r="O335" s="78">
        <v>3</v>
      </c>
      <c r="P335" s="78" t="s">
        <v>76</v>
      </c>
      <c r="Q335" s="78">
        <v>34</v>
      </c>
      <c r="R335" s="73">
        <v>25</v>
      </c>
      <c r="S335" s="198"/>
      <c r="T335" s="198"/>
      <c r="U335" s="198"/>
      <c r="V335" s="198"/>
      <c r="W335" s="198"/>
      <c r="X335" s="196"/>
      <c r="Y335" s="200"/>
      <c r="Z335" s="196"/>
      <c r="AA335" s="196"/>
      <c r="AB335" s="232"/>
    </row>
    <row r="336" spans="1:34" s="59" customFormat="1" ht="16.5" customHeight="1" x14ac:dyDescent="0.25">
      <c r="A336" s="190" t="s">
        <v>575</v>
      </c>
      <c r="B336" s="192" t="s">
        <v>168</v>
      </c>
      <c r="C336" s="194">
        <v>31719</v>
      </c>
      <c r="D336" s="192" t="s">
        <v>581</v>
      </c>
      <c r="E336" s="192" t="s">
        <v>167</v>
      </c>
      <c r="F336" s="190" t="s">
        <v>582</v>
      </c>
      <c r="G336" s="195">
        <v>18</v>
      </c>
      <c r="H336" s="195">
        <v>14</v>
      </c>
      <c r="I336" s="195">
        <v>11</v>
      </c>
      <c r="J336" s="201" t="s">
        <v>171</v>
      </c>
      <c r="K336" s="76" t="s">
        <v>151</v>
      </c>
      <c r="L336" s="68" t="s">
        <v>155</v>
      </c>
      <c r="M336" s="69" t="s">
        <v>44</v>
      </c>
      <c r="N336" s="69">
        <v>600</v>
      </c>
      <c r="O336" s="69">
        <v>3</v>
      </c>
      <c r="P336" s="69" t="s">
        <v>154</v>
      </c>
      <c r="Q336" s="69">
        <v>50</v>
      </c>
      <c r="R336" s="70" t="s">
        <v>154</v>
      </c>
      <c r="S336" s="197">
        <v>480</v>
      </c>
      <c r="T336" s="197">
        <v>3</v>
      </c>
      <c r="U336" s="197">
        <v>100</v>
      </c>
      <c r="V336" s="197">
        <v>27</v>
      </c>
      <c r="W336" s="197">
        <v>20</v>
      </c>
      <c r="X336" s="195">
        <v>2747</v>
      </c>
      <c r="Y336" s="199" t="s">
        <v>587</v>
      </c>
      <c r="Z336" s="195"/>
      <c r="AA336" s="195"/>
      <c r="AB336" s="231"/>
      <c r="AC336" s="63"/>
      <c r="AD336" s="65"/>
      <c r="AE336" s="77"/>
      <c r="AF336" s="77"/>
      <c r="AG336" s="77"/>
      <c r="AH336" s="77"/>
    </row>
    <row r="337" spans="1:34" s="59" customFormat="1" ht="16.5" customHeight="1" x14ac:dyDescent="0.25">
      <c r="A337" s="191"/>
      <c r="B337" s="193"/>
      <c r="C337" s="193"/>
      <c r="D337" s="193"/>
      <c r="E337" s="193"/>
      <c r="F337" s="191"/>
      <c r="G337" s="196"/>
      <c r="H337" s="196"/>
      <c r="I337" s="196"/>
      <c r="J337" s="202"/>
      <c r="K337" s="57" t="s">
        <v>152</v>
      </c>
      <c r="L337" s="71" t="s">
        <v>156</v>
      </c>
      <c r="M337" s="78" t="s">
        <v>868</v>
      </c>
      <c r="N337" s="78">
        <v>480</v>
      </c>
      <c r="O337" s="78">
        <v>3</v>
      </c>
      <c r="P337" s="78" t="s">
        <v>76</v>
      </c>
      <c r="Q337" s="78">
        <v>34</v>
      </c>
      <c r="R337" s="73">
        <v>25</v>
      </c>
      <c r="S337" s="198"/>
      <c r="T337" s="198"/>
      <c r="U337" s="198"/>
      <c r="V337" s="198"/>
      <c r="W337" s="198"/>
      <c r="X337" s="196"/>
      <c r="Y337" s="200"/>
      <c r="Z337" s="196"/>
      <c r="AA337" s="196"/>
      <c r="AB337" s="232"/>
    </row>
    <row r="338" spans="1:34" s="59" customFormat="1" ht="16.5" customHeight="1" x14ac:dyDescent="0.25">
      <c r="A338" s="190" t="s">
        <v>576</v>
      </c>
      <c r="B338" s="192" t="s">
        <v>168</v>
      </c>
      <c r="C338" s="194">
        <v>31719</v>
      </c>
      <c r="D338" s="192" t="s">
        <v>581</v>
      </c>
      <c r="E338" s="192" t="s">
        <v>167</v>
      </c>
      <c r="F338" s="190" t="s">
        <v>582</v>
      </c>
      <c r="G338" s="195">
        <v>18</v>
      </c>
      <c r="H338" s="195">
        <v>14</v>
      </c>
      <c r="I338" s="195">
        <v>11</v>
      </c>
      <c r="J338" s="201" t="s">
        <v>171</v>
      </c>
      <c r="K338" s="76" t="s">
        <v>151</v>
      </c>
      <c r="L338" s="68" t="s">
        <v>155</v>
      </c>
      <c r="M338" s="69" t="s">
        <v>44</v>
      </c>
      <c r="N338" s="69">
        <v>600</v>
      </c>
      <c r="O338" s="69">
        <v>3</v>
      </c>
      <c r="P338" s="69" t="s">
        <v>154</v>
      </c>
      <c r="Q338" s="69">
        <v>50</v>
      </c>
      <c r="R338" s="70" t="s">
        <v>154</v>
      </c>
      <c r="S338" s="197">
        <v>480</v>
      </c>
      <c r="T338" s="197">
        <v>3</v>
      </c>
      <c r="U338" s="197">
        <v>100</v>
      </c>
      <c r="V338" s="197">
        <v>34</v>
      </c>
      <c r="W338" s="197">
        <v>25</v>
      </c>
      <c r="X338" s="195">
        <v>2747</v>
      </c>
      <c r="Y338" s="199" t="s">
        <v>587</v>
      </c>
      <c r="Z338" s="195"/>
      <c r="AA338" s="195"/>
      <c r="AB338" s="231"/>
      <c r="AC338" s="63"/>
      <c r="AD338" s="65"/>
      <c r="AE338" s="77"/>
      <c r="AF338" s="77"/>
      <c r="AG338" s="77"/>
      <c r="AH338" s="77"/>
    </row>
    <row r="339" spans="1:34" s="59" customFormat="1" ht="16.5" customHeight="1" x14ac:dyDescent="0.25">
      <c r="A339" s="191"/>
      <c r="B339" s="193"/>
      <c r="C339" s="193"/>
      <c r="D339" s="193"/>
      <c r="E339" s="193"/>
      <c r="F339" s="191"/>
      <c r="G339" s="196"/>
      <c r="H339" s="196"/>
      <c r="I339" s="196"/>
      <c r="J339" s="202"/>
      <c r="K339" s="57" t="s">
        <v>152</v>
      </c>
      <c r="L339" s="71" t="s">
        <v>156</v>
      </c>
      <c r="M339" s="78" t="s">
        <v>868</v>
      </c>
      <c r="N339" s="78">
        <v>480</v>
      </c>
      <c r="O339" s="78">
        <v>3</v>
      </c>
      <c r="P339" s="78" t="s">
        <v>76</v>
      </c>
      <c r="Q339" s="78">
        <v>34</v>
      </c>
      <c r="R339" s="73">
        <v>25</v>
      </c>
      <c r="S339" s="198"/>
      <c r="T339" s="198"/>
      <c r="U339" s="198"/>
      <c r="V339" s="198"/>
      <c r="W339" s="198"/>
      <c r="X339" s="196"/>
      <c r="Y339" s="200"/>
      <c r="Z339" s="196"/>
      <c r="AA339" s="196"/>
      <c r="AB339" s="232"/>
    </row>
    <row r="340" spans="1:34" s="59" customFormat="1" ht="16.5" customHeight="1" x14ac:dyDescent="0.25">
      <c r="A340" s="190" t="s">
        <v>577</v>
      </c>
      <c r="B340" s="192" t="s">
        <v>168</v>
      </c>
      <c r="C340" s="194">
        <v>31719</v>
      </c>
      <c r="D340" s="192" t="s">
        <v>581</v>
      </c>
      <c r="E340" s="192" t="s">
        <v>167</v>
      </c>
      <c r="F340" s="190" t="s">
        <v>582</v>
      </c>
      <c r="G340" s="195">
        <v>27</v>
      </c>
      <c r="H340" s="195">
        <v>14</v>
      </c>
      <c r="I340" s="195">
        <v>11</v>
      </c>
      <c r="J340" s="201" t="s">
        <v>171</v>
      </c>
      <c r="K340" s="76" t="s">
        <v>151</v>
      </c>
      <c r="L340" s="68" t="s">
        <v>155</v>
      </c>
      <c r="M340" s="69" t="s">
        <v>44</v>
      </c>
      <c r="N340" s="69">
        <v>600</v>
      </c>
      <c r="O340" s="69">
        <v>3</v>
      </c>
      <c r="P340" s="69" t="s">
        <v>154</v>
      </c>
      <c r="Q340" s="69">
        <v>50</v>
      </c>
      <c r="R340" s="70" t="s">
        <v>154</v>
      </c>
      <c r="S340" s="197">
        <v>480</v>
      </c>
      <c r="T340" s="197">
        <v>3</v>
      </c>
      <c r="U340" s="197">
        <v>100</v>
      </c>
      <c r="V340" s="197">
        <v>40</v>
      </c>
      <c r="W340" s="197">
        <v>30</v>
      </c>
      <c r="X340" s="195">
        <v>4120</v>
      </c>
      <c r="Y340" s="199" t="s">
        <v>588</v>
      </c>
      <c r="Z340" s="195"/>
      <c r="AA340" s="195"/>
      <c r="AB340" s="231"/>
      <c r="AC340" s="63"/>
      <c r="AD340" s="65"/>
      <c r="AE340" s="77"/>
      <c r="AF340" s="77"/>
      <c r="AG340" s="77"/>
      <c r="AH340" s="77"/>
    </row>
    <row r="341" spans="1:34" s="59" customFormat="1" ht="16.5" customHeight="1" x14ac:dyDescent="0.25">
      <c r="A341" s="191"/>
      <c r="B341" s="193"/>
      <c r="C341" s="193"/>
      <c r="D341" s="193"/>
      <c r="E341" s="193"/>
      <c r="F341" s="191"/>
      <c r="G341" s="196"/>
      <c r="H341" s="196"/>
      <c r="I341" s="196"/>
      <c r="J341" s="202"/>
      <c r="K341" s="57" t="s">
        <v>152</v>
      </c>
      <c r="L341" s="71" t="s">
        <v>156</v>
      </c>
      <c r="M341" s="78" t="s">
        <v>869</v>
      </c>
      <c r="N341" s="78">
        <v>480</v>
      </c>
      <c r="O341" s="78">
        <v>3</v>
      </c>
      <c r="P341" s="78" t="s">
        <v>76</v>
      </c>
      <c r="Q341" s="78">
        <v>65</v>
      </c>
      <c r="R341" s="73">
        <v>50</v>
      </c>
      <c r="S341" s="198"/>
      <c r="T341" s="198"/>
      <c r="U341" s="198"/>
      <c r="V341" s="198"/>
      <c r="W341" s="198"/>
      <c r="X341" s="196"/>
      <c r="Y341" s="200"/>
      <c r="Z341" s="196"/>
      <c r="AA341" s="196"/>
      <c r="AB341" s="232"/>
    </row>
    <row r="342" spans="1:34" s="59" customFormat="1" ht="16.5" customHeight="1" x14ac:dyDescent="0.25">
      <c r="A342" s="190" t="s">
        <v>578</v>
      </c>
      <c r="B342" s="192" t="s">
        <v>168</v>
      </c>
      <c r="C342" s="194">
        <v>31719</v>
      </c>
      <c r="D342" s="192" t="s">
        <v>581</v>
      </c>
      <c r="E342" s="192" t="s">
        <v>167</v>
      </c>
      <c r="F342" s="190" t="s">
        <v>582</v>
      </c>
      <c r="G342" s="195">
        <v>27</v>
      </c>
      <c r="H342" s="195">
        <v>14</v>
      </c>
      <c r="I342" s="195">
        <v>11</v>
      </c>
      <c r="J342" s="201" t="s">
        <v>171</v>
      </c>
      <c r="K342" s="76" t="s">
        <v>151</v>
      </c>
      <c r="L342" s="68" t="s">
        <v>155</v>
      </c>
      <c r="M342" s="69" t="s">
        <v>45</v>
      </c>
      <c r="N342" s="69">
        <v>600</v>
      </c>
      <c r="O342" s="69">
        <v>3</v>
      </c>
      <c r="P342" s="69" t="s">
        <v>154</v>
      </c>
      <c r="Q342" s="69">
        <v>80</v>
      </c>
      <c r="R342" s="70" t="s">
        <v>154</v>
      </c>
      <c r="S342" s="197">
        <v>480</v>
      </c>
      <c r="T342" s="197">
        <v>3</v>
      </c>
      <c r="U342" s="197">
        <v>100</v>
      </c>
      <c r="V342" s="197">
        <v>52</v>
      </c>
      <c r="W342" s="197">
        <v>40</v>
      </c>
      <c r="X342" s="195">
        <v>4120</v>
      </c>
      <c r="Y342" s="199" t="s">
        <v>588</v>
      </c>
      <c r="Z342" s="195"/>
      <c r="AA342" s="195"/>
      <c r="AB342" s="231"/>
      <c r="AC342" s="63"/>
      <c r="AD342" s="65"/>
      <c r="AE342" s="77"/>
      <c r="AF342" s="77"/>
      <c r="AG342" s="77"/>
      <c r="AH342" s="77"/>
    </row>
    <row r="343" spans="1:34" s="59" customFormat="1" ht="16.5" customHeight="1" x14ac:dyDescent="0.25">
      <c r="A343" s="191"/>
      <c r="B343" s="193"/>
      <c r="C343" s="193"/>
      <c r="D343" s="193"/>
      <c r="E343" s="193"/>
      <c r="F343" s="191"/>
      <c r="G343" s="196"/>
      <c r="H343" s="196"/>
      <c r="I343" s="196"/>
      <c r="J343" s="202"/>
      <c r="K343" s="57" t="s">
        <v>152</v>
      </c>
      <c r="L343" s="71" t="s">
        <v>156</v>
      </c>
      <c r="M343" s="78" t="s">
        <v>869</v>
      </c>
      <c r="N343" s="78">
        <v>480</v>
      </c>
      <c r="O343" s="78">
        <v>3</v>
      </c>
      <c r="P343" s="78" t="s">
        <v>76</v>
      </c>
      <c r="Q343" s="78">
        <v>65</v>
      </c>
      <c r="R343" s="73">
        <v>50</v>
      </c>
      <c r="S343" s="198"/>
      <c r="T343" s="198"/>
      <c r="U343" s="198"/>
      <c r="V343" s="198"/>
      <c r="W343" s="198"/>
      <c r="X343" s="196"/>
      <c r="Y343" s="200"/>
      <c r="Z343" s="196"/>
      <c r="AA343" s="196"/>
      <c r="AB343" s="232"/>
    </row>
    <row r="344" spans="1:34" s="59" customFormat="1" ht="16.5" customHeight="1" x14ac:dyDescent="0.25">
      <c r="A344" s="190" t="s">
        <v>579</v>
      </c>
      <c r="B344" s="192" t="s">
        <v>168</v>
      </c>
      <c r="C344" s="194">
        <v>31719</v>
      </c>
      <c r="D344" s="192" t="s">
        <v>581</v>
      </c>
      <c r="E344" s="192" t="s">
        <v>167</v>
      </c>
      <c r="F344" s="190" t="s">
        <v>582</v>
      </c>
      <c r="G344" s="195">
        <v>27</v>
      </c>
      <c r="H344" s="195">
        <v>14</v>
      </c>
      <c r="I344" s="195">
        <v>11</v>
      </c>
      <c r="J344" s="201" t="s">
        <v>171</v>
      </c>
      <c r="K344" s="76" t="s">
        <v>151</v>
      </c>
      <c r="L344" s="68" t="s">
        <v>155</v>
      </c>
      <c r="M344" s="69" t="s">
        <v>45</v>
      </c>
      <c r="N344" s="69">
        <v>600</v>
      </c>
      <c r="O344" s="69">
        <v>3</v>
      </c>
      <c r="P344" s="69" t="s">
        <v>154</v>
      </c>
      <c r="Q344" s="69">
        <v>80</v>
      </c>
      <c r="R344" s="70" t="s">
        <v>154</v>
      </c>
      <c r="S344" s="197">
        <v>480</v>
      </c>
      <c r="T344" s="197">
        <v>3</v>
      </c>
      <c r="U344" s="197">
        <v>100</v>
      </c>
      <c r="V344" s="197">
        <v>65</v>
      </c>
      <c r="W344" s="197">
        <v>50</v>
      </c>
      <c r="X344" s="195">
        <v>4120</v>
      </c>
      <c r="Y344" s="199" t="s">
        <v>588</v>
      </c>
      <c r="Z344" s="195"/>
      <c r="AA344" s="195"/>
      <c r="AB344" s="231"/>
      <c r="AC344" s="63"/>
      <c r="AD344" s="65"/>
      <c r="AE344" s="77"/>
      <c r="AF344" s="77"/>
      <c r="AG344" s="77"/>
      <c r="AH344" s="77"/>
    </row>
    <row r="345" spans="1:34" s="59" customFormat="1" ht="16.5" customHeight="1" x14ac:dyDescent="0.25">
      <c r="A345" s="191"/>
      <c r="B345" s="193"/>
      <c r="C345" s="193"/>
      <c r="D345" s="193"/>
      <c r="E345" s="193"/>
      <c r="F345" s="191"/>
      <c r="G345" s="196"/>
      <c r="H345" s="196"/>
      <c r="I345" s="196"/>
      <c r="J345" s="202"/>
      <c r="K345" s="57" t="s">
        <v>152</v>
      </c>
      <c r="L345" s="71" t="s">
        <v>156</v>
      </c>
      <c r="M345" s="78" t="s">
        <v>869</v>
      </c>
      <c r="N345" s="78">
        <v>480</v>
      </c>
      <c r="O345" s="78">
        <v>3</v>
      </c>
      <c r="P345" s="78" t="s">
        <v>76</v>
      </c>
      <c r="Q345" s="78">
        <v>65</v>
      </c>
      <c r="R345" s="73">
        <v>50</v>
      </c>
      <c r="S345" s="198"/>
      <c r="T345" s="198"/>
      <c r="U345" s="198"/>
      <c r="V345" s="198"/>
      <c r="W345" s="198"/>
      <c r="X345" s="196"/>
      <c r="Y345" s="200"/>
      <c r="Z345" s="196"/>
      <c r="AA345" s="196"/>
      <c r="AB345" s="232"/>
    </row>
    <row r="346" spans="1:34" s="59" customFormat="1" ht="16.5" customHeight="1" x14ac:dyDescent="0.25">
      <c r="A346" s="190" t="s">
        <v>580</v>
      </c>
      <c r="B346" s="192" t="s">
        <v>168</v>
      </c>
      <c r="C346" s="194">
        <v>31719</v>
      </c>
      <c r="D346" s="192" t="s">
        <v>581</v>
      </c>
      <c r="E346" s="192" t="s">
        <v>167</v>
      </c>
      <c r="F346" s="190" t="s">
        <v>582</v>
      </c>
      <c r="G346" s="195">
        <v>33</v>
      </c>
      <c r="H346" s="195">
        <v>14</v>
      </c>
      <c r="I346" s="195">
        <v>11</v>
      </c>
      <c r="J346" s="201" t="s">
        <v>171</v>
      </c>
      <c r="K346" s="76" t="s">
        <v>151</v>
      </c>
      <c r="L346" s="68" t="s">
        <v>155</v>
      </c>
      <c r="M346" s="69" t="s">
        <v>46</v>
      </c>
      <c r="N346" s="69">
        <v>600</v>
      </c>
      <c r="O346" s="69">
        <v>3</v>
      </c>
      <c r="P346" s="69" t="s">
        <v>154</v>
      </c>
      <c r="Q346" s="69">
        <v>115</v>
      </c>
      <c r="R346" s="70" t="s">
        <v>154</v>
      </c>
      <c r="S346" s="197">
        <v>480</v>
      </c>
      <c r="T346" s="197">
        <v>3</v>
      </c>
      <c r="U346" s="197">
        <v>100</v>
      </c>
      <c r="V346" s="197">
        <v>77</v>
      </c>
      <c r="W346" s="197">
        <v>60</v>
      </c>
      <c r="X346" s="195">
        <v>5036</v>
      </c>
      <c r="Y346" s="199" t="s">
        <v>908</v>
      </c>
      <c r="Z346" s="195"/>
      <c r="AA346" s="195"/>
      <c r="AB346" s="231"/>
      <c r="AC346" s="63"/>
      <c r="AD346" s="65"/>
      <c r="AE346" s="77"/>
      <c r="AF346" s="77"/>
      <c r="AG346" s="77"/>
      <c r="AH346" s="77"/>
    </row>
    <row r="347" spans="1:34" s="59" customFormat="1" ht="16.5" customHeight="1" x14ac:dyDescent="0.25">
      <c r="A347" s="191"/>
      <c r="B347" s="193"/>
      <c r="C347" s="193"/>
      <c r="D347" s="193"/>
      <c r="E347" s="193"/>
      <c r="F347" s="191"/>
      <c r="G347" s="196"/>
      <c r="H347" s="196"/>
      <c r="I347" s="196"/>
      <c r="J347" s="202"/>
      <c r="K347" s="57" t="s">
        <v>152</v>
      </c>
      <c r="L347" s="71" t="s">
        <v>156</v>
      </c>
      <c r="M347" s="124" t="s">
        <v>896</v>
      </c>
      <c r="N347" s="78">
        <v>480</v>
      </c>
      <c r="O347" s="78">
        <v>3</v>
      </c>
      <c r="P347" s="78" t="s">
        <v>76</v>
      </c>
      <c r="Q347" s="78">
        <v>77</v>
      </c>
      <c r="R347" s="73">
        <v>60</v>
      </c>
      <c r="S347" s="198"/>
      <c r="T347" s="198"/>
      <c r="U347" s="198"/>
      <c r="V347" s="198"/>
      <c r="W347" s="198"/>
      <c r="X347" s="196"/>
      <c r="Y347" s="200"/>
      <c r="Z347" s="196"/>
      <c r="AA347" s="196"/>
      <c r="AB347" s="232"/>
    </row>
    <row r="349" spans="1:34" x14ac:dyDescent="0.25">
      <c r="A349" s="46">
        <f>84*2</f>
        <v>168</v>
      </c>
    </row>
  </sheetData>
  <sheetProtection algorithmName="SHA-512" hashValue="5NUraiPxWxoL4PWeqUTfn/aw4r2AuNYYF7ql9+HrbxnqeTKNrDUWKXk7XQT0Q5laYm+qKfZQP8iHm11Wul+KeQ==" saltValue="D66wQGFySdduMdGNm1jslQ==" spinCount="100000" sheet="1" objects="1" scenarios="1"/>
  <mergeCells count="3412">
    <mergeCell ref="Z346:Z347"/>
    <mergeCell ref="AA346:AA347"/>
    <mergeCell ref="AB346:AB347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S346:S347"/>
    <mergeCell ref="T346:T347"/>
    <mergeCell ref="U346:U347"/>
    <mergeCell ref="V346:V347"/>
    <mergeCell ref="W346:W347"/>
    <mergeCell ref="X346:X347"/>
    <mergeCell ref="Y346:Y347"/>
    <mergeCell ref="Z342:Z343"/>
    <mergeCell ref="AA342:AA343"/>
    <mergeCell ref="AB342:AB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S344:S345"/>
    <mergeCell ref="T344:T345"/>
    <mergeCell ref="U344:U345"/>
    <mergeCell ref="V344:V345"/>
    <mergeCell ref="W344:W345"/>
    <mergeCell ref="X344:X345"/>
    <mergeCell ref="Y344:Y345"/>
    <mergeCell ref="Z344:Z345"/>
    <mergeCell ref="AA344:AA345"/>
    <mergeCell ref="AB344:AB345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S342:S343"/>
    <mergeCell ref="T342:T343"/>
    <mergeCell ref="U342:U343"/>
    <mergeCell ref="V342:V343"/>
    <mergeCell ref="W342:W343"/>
    <mergeCell ref="X342:X343"/>
    <mergeCell ref="Y342:Y343"/>
    <mergeCell ref="Z338:Z339"/>
    <mergeCell ref="AA338:AA339"/>
    <mergeCell ref="AB338:AB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S340:S341"/>
    <mergeCell ref="T340:T341"/>
    <mergeCell ref="U340:U341"/>
    <mergeCell ref="V340:V341"/>
    <mergeCell ref="W340:W341"/>
    <mergeCell ref="X340:X341"/>
    <mergeCell ref="Y340:Y341"/>
    <mergeCell ref="Z340:Z341"/>
    <mergeCell ref="AA340:AA341"/>
    <mergeCell ref="AB340:AB341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S338:S339"/>
    <mergeCell ref="T338:T339"/>
    <mergeCell ref="U338:U339"/>
    <mergeCell ref="V338:V339"/>
    <mergeCell ref="W338:W339"/>
    <mergeCell ref="X338:X339"/>
    <mergeCell ref="Y338:Y339"/>
    <mergeCell ref="Z334:Z335"/>
    <mergeCell ref="S334:S335"/>
    <mergeCell ref="T334:T335"/>
    <mergeCell ref="U334:U335"/>
    <mergeCell ref="V334:V335"/>
    <mergeCell ref="W334:W335"/>
    <mergeCell ref="X334:X335"/>
    <mergeCell ref="Y334:Y335"/>
    <mergeCell ref="AA334:AA335"/>
    <mergeCell ref="AB334:AB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S336:S337"/>
    <mergeCell ref="T336:T337"/>
    <mergeCell ref="U336:U337"/>
    <mergeCell ref="V336:V337"/>
    <mergeCell ref="W336:W337"/>
    <mergeCell ref="X336:X337"/>
    <mergeCell ref="Y336:Y337"/>
    <mergeCell ref="Z336:Z337"/>
    <mergeCell ref="AA336:AA337"/>
    <mergeCell ref="AB336:AB337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Z330:Z331"/>
    <mergeCell ref="AA330:AA331"/>
    <mergeCell ref="AB330:AB331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S332:S333"/>
    <mergeCell ref="T332:T333"/>
    <mergeCell ref="U332:U333"/>
    <mergeCell ref="V332:V333"/>
    <mergeCell ref="W332:W333"/>
    <mergeCell ref="X332:X333"/>
    <mergeCell ref="Y332:Y333"/>
    <mergeCell ref="Z332:Z333"/>
    <mergeCell ref="AA332:AA333"/>
    <mergeCell ref="AB332:AB333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S330:S331"/>
    <mergeCell ref="T330:T331"/>
    <mergeCell ref="U330:U331"/>
    <mergeCell ref="V330:V331"/>
    <mergeCell ref="W330:W331"/>
    <mergeCell ref="X330:X331"/>
    <mergeCell ref="Y330:Y331"/>
    <mergeCell ref="Z326:Z327"/>
    <mergeCell ref="AA326:AA327"/>
    <mergeCell ref="AB326:AB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S328:S329"/>
    <mergeCell ref="T328:T329"/>
    <mergeCell ref="U328:U329"/>
    <mergeCell ref="V328:V329"/>
    <mergeCell ref="W328:W329"/>
    <mergeCell ref="X328:X329"/>
    <mergeCell ref="Y328:Y329"/>
    <mergeCell ref="Z328:Z329"/>
    <mergeCell ref="AA328:AA329"/>
    <mergeCell ref="AB328:AB329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S326:S327"/>
    <mergeCell ref="T326:T327"/>
    <mergeCell ref="U326:U327"/>
    <mergeCell ref="V326:V327"/>
    <mergeCell ref="W326:W327"/>
    <mergeCell ref="X326:X327"/>
    <mergeCell ref="Y326:Y327"/>
    <mergeCell ref="Z322:Z323"/>
    <mergeCell ref="S322:S323"/>
    <mergeCell ref="T322:T323"/>
    <mergeCell ref="U322:U323"/>
    <mergeCell ref="V322:V323"/>
    <mergeCell ref="W322:W323"/>
    <mergeCell ref="X322:X323"/>
    <mergeCell ref="Y322:Y323"/>
    <mergeCell ref="AA322:AA323"/>
    <mergeCell ref="AB322:AB32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S324:S325"/>
    <mergeCell ref="T324:T325"/>
    <mergeCell ref="U324:U325"/>
    <mergeCell ref="V324:V325"/>
    <mergeCell ref="W324:W325"/>
    <mergeCell ref="X324:X325"/>
    <mergeCell ref="Y324:Y325"/>
    <mergeCell ref="Z324:Z325"/>
    <mergeCell ref="AA324:AA325"/>
    <mergeCell ref="AB324:AB325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Z318:Z319"/>
    <mergeCell ref="AA318:AA319"/>
    <mergeCell ref="AB318:AB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S320:S321"/>
    <mergeCell ref="T320:T321"/>
    <mergeCell ref="U320:U321"/>
    <mergeCell ref="V320:V321"/>
    <mergeCell ref="W320:W321"/>
    <mergeCell ref="X320:X321"/>
    <mergeCell ref="Y320:Y321"/>
    <mergeCell ref="Z320:Z321"/>
    <mergeCell ref="AA320:AA321"/>
    <mergeCell ref="AB320:AB321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I318:I319"/>
    <mergeCell ref="J318:J319"/>
    <mergeCell ref="S318:S319"/>
    <mergeCell ref="T318:T319"/>
    <mergeCell ref="U318:U319"/>
    <mergeCell ref="V318:V319"/>
    <mergeCell ref="W318:W319"/>
    <mergeCell ref="X318:X319"/>
    <mergeCell ref="Y318:Y319"/>
    <mergeCell ref="Z314:Z315"/>
    <mergeCell ref="AA314:AA315"/>
    <mergeCell ref="AB314:AB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S316:S317"/>
    <mergeCell ref="T316:T317"/>
    <mergeCell ref="U316:U317"/>
    <mergeCell ref="V316:V317"/>
    <mergeCell ref="W316:W317"/>
    <mergeCell ref="X316:X317"/>
    <mergeCell ref="Y316:Y317"/>
    <mergeCell ref="Z316:Z317"/>
    <mergeCell ref="AA316:AA317"/>
    <mergeCell ref="AB316:AB317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S314:S315"/>
    <mergeCell ref="T314:T315"/>
    <mergeCell ref="U314:U315"/>
    <mergeCell ref="V314:V315"/>
    <mergeCell ref="W314:W315"/>
    <mergeCell ref="X314:X315"/>
    <mergeCell ref="Y314:Y315"/>
    <mergeCell ref="Z310:Z311"/>
    <mergeCell ref="S310:S311"/>
    <mergeCell ref="T310:T311"/>
    <mergeCell ref="U310:U311"/>
    <mergeCell ref="V310:V311"/>
    <mergeCell ref="W310:W311"/>
    <mergeCell ref="X310:X311"/>
    <mergeCell ref="Y310:Y311"/>
    <mergeCell ref="AA310:AA311"/>
    <mergeCell ref="AB310:AB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S312:S313"/>
    <mergeCell ref="T312:T313"/>
    <mergeCell ref="U312:U313"/>
    <mergeCell ref="V312:V313"/>
    <mergeCell ref="W312:W313"/>
    <mergeCell ref="X312:X313"/>
    <mergeCell ref="Y312:Y313"/>
    <mergeCell ref="Z312:Z313"/>
    <mergeCell ref="AA312:AA313"/>
    <mergeCell ref="AB312:AB313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Z306:Z307"/>
    <mergeCell ref="AA306:AA307"/>
    <mergeCell ref="AB306:AB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S308:S309"/>
    <mergeCell ref="T308:T309"/>
    <mergeCell ref="U308:U309"/>
    <mergeCell ref="V308:V309"/>
    <mergeCell ref="W308:W309"/>
    <mergeCell ref="X308:X309"/>
    <mergeCell ref="Y308:Y309"/>
    <mergeCell ref="Z308:Z309"/>
    <mergeCell ref="AA308:AA309"/>
    <mergeCell ref="AB308:AB309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I306:I307"/>
    <mergeCell ref="J306:J307"/>
    <mergeCell ref="S306:S307"/>
    <mergeCell ref="T306:T307"/>
    <mergeCell ref="U306:U307"/>
    <mergeCell ref="V306:V307"/>
    <mergeCell ref="W306:W307"/>
    <mergeCell ref="X306:X307"/>
    <mergeCell ref="Y306:Y307"/>
    <mergeCell ref="Z302:Z303"/>
    <mergeCell ref="AA302:AA303"/>
    <mergeCell ref="AB302:AB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S304:S305"/>
    <mergeCell ref="T304:T305"/>
    <mergeCell ref="U304:U305"/>
    <mergeCell ref="V304:V305"/>
    <mergeCell ref="W304:W305"/>
    <mergeCell ref="X304:X305"/>
    <mergeCell ref="Y304:Y305"/>
    <mergeCell ref="Z304:Z305"/>
    <mergeCell ref="AA304:AA305"/>
    <mergeCell ref="AB304:AB305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S302:S303"/>
    <mergeCell ref="T302:T303"/>
    <mergeCell ref="U302:U303"/>
    <mergeCell ref="V302:V303"/>
    <mergeCell ref="W302:W303"/>
    <mergeCell ref="X302:X303"/>
    <mergeCell ref="Y302:Y303"/>
    <mergeCell ref="Z298:Z299"/>
    <mergeCell ref="S298:S299"/>
    <mergeCell ref="T298:T299"/>
    <mergeCell ref="U298:U299"/>
    <mergeCell ref="V298:V299"/>
    <mergeCell ref="W298:W299"/>
    <mergeCell ref="X298:X299"/>
    <mergeCell ref="Y298:Y299"/>
    <mergeCell ref="AA298:AA299"/>
    <mergeCell ref="AB298:AB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S300:S301"/>
    <mergeCell ref="T300:T301"/>
    <mergeCell ref="U300:U301"/>
    <mergeCell ref="V300:V301"/>
    <mergeCell ref="W300:W301"/>
    <mergeCell ref="X300:X301"/>
    <mergeCell ref="Y300:Y301"/>
    <mergeCell ref="Z300:Z301"/>
    <mergeCell ref="AA300:AA301"/>
    <mergeCell ref="AB300:AB301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Z294:Z295"/>
    <mergeCell ref="AA294:AA295"/>
    <mergeCell ref="AB294:AB295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S296:S297"/>
    <mergeCell ref="T296:T297"/>
    <mergeCell ref="U296:U297"/>
    <mergeCell ref="V296:V297"/>
    <mergeCell ref="W296:W297"/>
    <mergeCell ref="X296:X297"/>
    <mergeCell ref="Y296:Y297"/>
    <mergeCell ref="Z296:Z297"/>
    <mergeCell ref="AA296:AA297"/>
    <mergeCell ref="AB296:AB297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I294:I295"/>
    <mergeCell ref="J294:J295"/>
    <mergeCell ref="S294:S295"/>
    <mergeCell ref="T294:T295"/>
    <mergeCell ref="U294:U295"/>
    <mergeCell ref="V294:V295"/>
    <mergeCell ref="W294:W295"/>
    <mergeCell ref="X294:X295"/>
    <mergeCell ref="Y294:Y295"/>
    <mergeCell ref="Z290:Z291"/>
    <mergeCell ref="AA290:AA291"/>
    <mergeCell ref="AB290:AB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S292:S293"/>
    <mergeCell ref="T292:T293"/>
    <mergeCell ref="U292:U293"/>
    <mergeCell ref="V292:V293"/>
    <mergeCell ref="W292:W293"/>
    <mergeCell ref="X292:X293"/>
    <mergeCell ref="Y292:Y293"/>
    <mergeCell ref="Z292:Z293"/>
    <mergeCell ref="AA292:AA293"/>
    <mergeCell ref="AB292:AB293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S290:S291"/>
    <mergeCell ref="T290:T291"/>
    <mergeCell ref="U290:U291"/>
    <mergeCell ref="V290:V291"/>
    <mergeCell ref="W290:W291"/>
    <mergeCell ref="X290:X291"/>
    <mergeCell ref="Y290:Y291"/>
    <mergeCell ref="Z286:Z287"/>
    <mergeCell ref="S286:S287"/>
    <mergeCell ref="T286:T287"/>
    <mergeCell ref="U286:U287"/>
    <mergeCell ref="V286:V287"/>
    <mergeCell ref="W286:W287"/>
    <mergeCell ref="X286:X287"/>
    <mergeCell ref="Y286:Y287"/>
    <mergeCell ref="AA286:AA287"/>
    <mergeCell ref="AB286:AB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S288:S289"/>
    <mergeCell ref="T288:T289"/>
    <mergeCell ref="U288:U289"/>
    <mergeCell ref="V288:V289"/>
    <mergeCell ref="W288:W289"/>
    <mergeCell ref="X288:X289"/>
    <mergeCell ref="Y288:Y289"/>
    <mergeCell ref="Z288:Z289"/>
    <mergeCell ref="AA288:AA289"/>
    <mergeCell ref="AB288:AB289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Z282:Z283"/>
    <mergeCell ref="AA282:AA283"/>
    <mergeCell ref="AB282:AB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S284:S285"/>
    <mergeCell ref="T284:T285"/>
    <mergeCell ref="U284:U285"/>
    <mergeCell ref="V284:V285"/>
    <mergeCell ref="W284:W285"/>
    <mergeCell ref="X284:X285"/>
    <mergeCell ref="Y284:Y285"/>
    <mergeCell ref="Z284:Z285"/>
    <mergeCell ref="AA284:AA285"/>
    <mergeCell ref="AB284:AB285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I282:I283"/>
    <mergeCell ref="J282:J283"/>
    <mergeCell ref="S282:S283"/>
    <mergeCell ref="T282:T283"/>
    <mergeCell ref="U282:U283"/>
    <mergeCell ref="V282:V283"/>
    <mergeCell ref="W282:W283"/>
    <mergeCell ref="X282:X283"/>
    <mergeCell ref="Y282:Y283"/>
    <mergeCell ref="Z278:Z279"/>
    <mergeCell ref="AA278:AA279"/>
    <mergeCell ref="AB278:AB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S280:S281"/>
    <mergeCell ref="T280:T281"/>
    <mergeCell ref="U280:U281"/>
    <mergeCell ref="V280:V281"/>
    <mergeCell ref="W280:W281"/>
    <mergeCell ref="X280:X281"/>
    <mergeCell ref="Y280:Y281"/>
    <mergeCell ref="Z280:Z281"/>
    <mergeCell ref="AA280:AA281"/>
    <mergeCell ref="AB280:AB281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S278:S279"/>
    <mergeCell ref="T278:T279"/>
    <mergeCell ref="U278:U279"/>
    <mergeCell ref="V278:V279"/>
    <mergeCell ref="W278:W279"/>
    <mergeCell ref="X278:X279"/>
    <mergeCell ref="Y278:Y279"/>
    <mergeCell ref="Z274:Z275"/>
    <mergeCell ref="S274:S275"/>
    <mergeCell ref="T274:T275"/>
    <mergeCell ref="U274:U275"/>
    <mergeCell ref="V274:V275"/>
    <mergeCell ref="W274:W275"/>
    <mergeCell ref="X274:X275"/>
    <mergeCell ref="Y274:Y275"/>
    <mergeCell ref="AA274:AA275"/>
    <mergeCell ref="AB274:AB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S276:S277"/>
    <mergeCell ref="T276:T277"/>
    <mergeCell ref="U276:U277"/>
    <mergeCell ref="V276:V277"/>
    <mergeCell ref="W276:W277"/>
    <mergeCell ref="X276:X277"/>
    <mergeCell ref="Y276:Y277"/>
    <mergeCell ref="Z276:Z277"/>
    <mergeCell ref="AA276:AA277"/>
    <mergeCell ref="AB276:AB277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Z270:Z271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S272:S273"/>
    <mergeCell ref="T272:T273"/>
    <mergeCell ref="U272:U273"/>
    <mergeCell ref="V272:V273"/>
    <mergeCell ref="W272:W273"/>
    <mergeCell ref="X272:X273"/>
    <mergeCell ref="Y272:Y273"/>
    <mergeCell ref="Z272:Z273"/>
    <mergeCell ref="AA272:AA273"/>
    <mergeCell ref="AB272:AB273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I270:I271"/>
    <mergeCell ref="J270:J271"/>
    <mergeCell ref="S270:S271"/>
    <mergeCell ref="T270:T271"/>
    <mergeCell ref="U270:U271"/>
    <mergeCell ref="V270:V271"/>
    <mergeCell ref="W270:W271"/>
    <mergeCell ref="X270:X271"/>
    <mergeCell ref="Y270:Y271"/>
    <mergeCell ref="Z266:Z267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S268:S269"/>
    <mergeCell ref="T268:T269"/>
    <mergeCell ref="U268:U269"/>
    <mergeCell ref="V268:V269"/>
    <mergeCell ref="W268:W269"/>
    <mergeCell ref="X268:X269"/>
    <mergeCell ref="Y268:Y269"/>
    <mergeCell ref="Z268:Z269"/>
    <mergeCell ref="AA268:AA269"/>
    <mergeCell ref="AB268:AB269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S266:S267"/>
    <mergeCell ref="T266:T267"/>
    <mergeCell ref="U266:U267"/>
    <mergeCell ref="V266:V267"/>
    <mergeCell ref="W266:W267"/>
    <mergeCell ref="X266:X267"/>
    <mergeCell ref="Y266:Y267"/>
    <mergeCell ref="Z262:Z263"/>
    <mergeCell ref="S262:S263"/>
    <mergeCell ref="T262:T263"/>
    <mergeCell ref="U262:U263"/>
    <mergeCell ref="V262:V263"/>
    <mergeCell ref="W262:W263"/>
    <mergeCell ref="X262:X263"/>
    <mergeCell ref="Y262:Y263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S264:S265"/>
    <mergeCell ref="T264:T265"/>
    <mergeCell ref="U264:U265"/>
    <mergeCell ref="V264:V265"/>
    <mergeCell ref="W264:W265"/>
    <mergeCell ref="X264:X265"/>
    <mergeCell ref="Y264:Y265"/>
    <mergeCell ref="Z264:Z265"/>
    <mergeCell ref="AA264:AA265"/>
    <mergeCell ref="AB264:AB265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Z258:Z259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S260:S261"/>
    <mergeCell ref="T260:T261"/>
    <mergeCell ref="U260:U261"/>
    <mergeCell ref="V260:V261"/>
    <mergeCell ref="W260:W261"/>
    <mergeCell ref="X260:X261"/>
    <mergeCell ref="Y260:Y261"/>
    <mergeCell ref="Z260:Z261"/>
    <mergeCell ref="AA260:AA261"/>
    <mergeCell ref="AB260:AB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I258:I259"/>
    <mergeCell ref="J258:J259"/>
    <mergeCell ref="S258:S259"/>
    <mergeCell ref="T258:T259"/>
    <mergeCell ref="U258:U259"/>
    <mergeCell ref="V258:V259"/>
    <mergeCell ref="W258:W259"/>
    <mergeCell ref="X258:X259"/>
    <mergeCell ref="Y258:Y259"/>
    <mergeCell ref="Z254:Z255"/>
    <mergeCell ref="AA254:AA255"/>
    <mergeCell ref="AB254:AB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S256:S257"/>
    <mergeCell ref="T256:T257"/>
    <mergeCell ref="U256:U257"/>
    <mergeCell ref="V256:V257"/>
    <mergeCell ref="W256:W257"/>
    <mergeCell ref="X256:X257"/>
    <mergeCell ref="Y256:Y257"/>
    <mergeCell ref="Z256:Z257"/>
    <mergeCell ref="AA256:AA257"/>
    <mergeCell ref="AB256:AB257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S254:S255"/>
    <mergeCell ref="T254:T255"/>
    <mergeCell ref="U254:U255"/>
    <mergeCell ref="V254:V255"/>
    <mergeCell ref="W254:W255"/>
    <mergeCell ref="X254:X255"/>
    <mergeCell ref="Y254:Y255"/>
    <mergeCell ref="Z250:Z251"/>
    <mergeCell ref="S250:S251"/>
    <mergeCell ref="T250:T251"/>
    <mergeCell ref="U250:U251"/>
    <mergeCell ref="V250:V251"/>
    <mergeCell ref="W250:W251"/>
    <mergeCell ref="X250:X251"/>
    <mergeCell ref="Y250:Y251"/>
    <mergeCell ref="AA250:AA251"/>
    <mergeCell ref="AB250:AB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S252:S253"/>
    <mergeCell ref="T252:T253"/>
    <mergeCell ref="U252:U253"/>
    <mergeCell ref="V252:V253"/>
    <mergeCell ref="W252:W253"/>
    <mergeCell ref="X252:X253"/>
    <mergeCell ref="Y252:Y253"/>
    <mergeCell ref="Z252:Z253"/>
    <mergeCell ref="AA252:AA253"/>
    <mergeCell ref="AB252:AB253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Z246:Z247"/>
    <mergeCell ref="AA246:AA247"/>
    <mergeCell ref="AB246:AB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S248:S249"/>
    <mergeCell ref="T248:T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J246:J247"/>
    <mergeCell ref="S246:S247"/>
    <mergeCell ref="T246:T247"/>
    <mergeCell ref="U246:U247"/>
    <mergeCell ref="V246:V247"/>
    <mergeCell ref="W246:W247"/>
    <mergeCell ref="X246:X247"/>
    <mergeCell ref="Y246:Y247"/>
    <mergeCell ref="Z242:Z243"/>
    <mergeCell ref="AA242:AA243"/>
    <mergeCell ref="AB242:AB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S244:S245"/>
    <mergeCell ref="T244:T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S242:S243"/>
    <mergeCell ref="T242:T243"/>
    <mergeCell ref="U242:U243"/>
    <mergeCell ref="V242:V243"/>
    <mergeCell ref="W242:W243"/>
    <mergeCell ref="X242:X243"/>
    <mergeCell ref="Y242:Y243"/>
    <mergeCell ref="Z238:Z239"/>
    <mergeCell ref="S238:S239"/>
    <mergeCell ref="T238:T239"/>
    <mergeCell ref="U238:U239"/>
    <mergeCell ref="V238:V239"/>
    <mergeCell ref="W238:W239"/>
    <mergeCell ref="X238:X239"/>
    <mergeCell ref="Y238:Y239"/>
    <mergeCell ref="AA238:AA239"/>
    <mergeCell ref="AB238:AB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S240:S241"/>
    <mergeCell ref="T240:T241"/>
    <mergeCell ref="U240:U241"/>
    <mergeCell ref="V240:V241"/>
    <mergeCell ref="W240:W241"/>
    <mergeCell ref="X240:X241"/>
    <mergeCell ref="Y240:Y241"/>
    <mergeCell ref="Z240:Z241"/>
    <mergeCell ref="AA240:AA241"/>
    <mergeCell ref="AB240:AB241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Z234:Z235"/>
    <mergeCell ref="AA234:AA235"/>
    <mergeCell ref="AB234:AB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S236:S237"/>
    <mergeCell ref="T236:T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J234:J235"/>
    <mergeCell ref="S234:S235"/>
    <mergeCell ref="T234:T235"/>
    <mergeCell ref="U234:U235"/>
    <mergeCell ref="V234:V235"/>
    <mergeCell ref="W234:W235"/>
    <mergeCell ref="X234:X235"/>
    <mergeCell ref="Y234:Y235"/>
    <mergeCell ref="Z230:Z231"/>
    <mergeCell ref="AA230:AA231"/>
    <mergeCell ref="AB230:AB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S232:S233"/>
    <mergeCell ref="T232:T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S230:S231"/>
    <mergeCell ref="T230:T231"/>
    <mergeCell ref="U230:U231"/>
    <mergeCell ref="V230:V231"/>
    <mergeCell ref="W230:W231"/>
    <mergeCell ref="X230:X231"/>
    <mergeCell ref="Y230:Y231"/>
    <mergeCell ref="Z226:Z227"/>
    <mergeCell ref="S226:S227"/>
    <mergeCell ref="T226:T227"/>
    <mergeCell ref="U226:U227"/>
    <mergeCell ref="V226:V227"/>
    <mergeCell ref="W226:W227"/>
    <mergeCell ref="X226:X227"/>
    <mergeCell ref="Y226:Y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S228:S229"/>
    <mergeCell ref="T228:T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Z222:Z223"/>
    <mergeCell ref="AA222:AA223"/>
    <mergeCell ref="AB222:AB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S224:S225"/>
    <mergeCell ref="T224:T225"/>
    <mergeCell ref="U224:U225"/>
    <mergeCell ref="V224:V225"/>
    <mergeCell ref="W224:W225"/>
    <mergeCell ref="X224:X225"/>
    <mergeCell ref="Y224:Y225"/>
    <mergeCell ref="Z224:Z225"/>
    <mergeCell ref="AA224:AA225"/>
    <mergeCell ref="AB224:AB225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S222:S223"/>
    <mergeCell ref="T222:T223"/>
    <mergeCell ref="U222:U223"/>
    <mergeCell ref="V222:V223"/>
    <mergeCell ref="W222:W223"/>
    <mergeCell ref="X222:X223"/>
    <mergeCell ref="Y222:Y223"/>
    <mergeCell ref="Z218:Z219"/>
    <mergeCell ref="AA218:AA219"/>
    <mergeCell ref="AB218:AB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S220:S221"/>
    <mergeCell ref="T220:T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S218:S219"/>
    <mergeCell ref="T218:T219"/>
    <mergeCell ref="U218:U219"/>
    <mergeCell ref="V218:V219"/>
    <mergeCell ref="W218:W219"/>
    <mergeCell ref="X218:X219"/>
    <mergeCell ref="Y218:Y219"/>
    <mergeCell ref="Z214:Z215"/>
    <mergeCell ref="S214:S215"/>
    <mergeCell ref="T214:T215"/>
    <mergeCell ref="U214:U215"/>
    <mergeCell ref="V214:V215"/>
    <mergeCell ref="W214:W215"/>
    <mergeCell ref="X214:X215"/>
    <mergeCell ref="Y214:Y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S216:S217"/>
    <mergeCell ref="T216:T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Z210:Z211"/>
    <mergeCell ref="AA210:AA211"/>
    <mergeCell ref="AB210:AB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S210:S211"/>
    <mergeCell ref="T210:T211"/>
    <mergeCell ref="U210:U211"/>
    <mergeCell ref="V210:V211"/>
    <mergeCell ref="W210:W211"/>
    <mergeCell ref="X210:X211"/>
    <mergeCell ref="Y210:Y211"/>
    <mergeCell ref="Z206:Z207"/>
    <mergeCell ref="AA206:AA207"/>
    <mergeCell ref="AB206:AB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S208:S209"/>
    <mergeCell ref="T208:T209"/>
    <mergeCell ref="U208:U209"/>
    <mergeCell ref="V208:V209"/>
    <mergeCell ref="W208:W209"/>
    <mergeCell ref="X208:X209"/>
    <mergeCell ref="Y208:Y209"/>
    <mergeCell ref="Z208:Z209"/>
    <mergeCell ref="AA208:AA209"/>
    <mergeCell ref="AB208:AB209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S206:S207"/>
    <mergeCell ref="T206:T207"/>
    <mergeCell ref="U206:U207"/>
    <mergeCell ref="V206:V207"/>
    <mergeCell ref="W206:W207"/>
    <mergeCell ref="X206:X207"/>
    <mergeCell ref="Y206:Y207"/>
    <mergeCell ref="Z202:Z203"/>
    <mergeCell ref="S202:S203"/>
    <mergeCell ref="T202:T203"/>
    <mergeCell ref="U202:U203"/>
    <mergeCell ref="V202:V203"/>
    <mergeCell ref="W202:W203"/>
    <mergeCell ref="X202:X203"/>
    <mergeCell ref="Y202:Y203"/>
    <mergeCell ref="AA202:AA203"/>
    <mergeCell ref="AB202:AB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S204:S205"/>
    <mergeCell ref="T204:T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Z198:Z199"/>
    <mergeCell ref="AA198:AA199"/>
    <mergeCell ref="AB198:AB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S200:S201"/>
    <mergeCell ref="T200:T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S198:S199"/>
    <mergeCell ref="T198:T199"/>
    <mergeCell ref="U198:U199"/>
    <mergeCell ref="V198:V199"/>
    <mergeCell ref="W198:W199"/>
    <mergeCell ref="X198:X199"/>
    <mergeCell ref="Y198:Y199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S196:S197"/>
    <mergeCell ref="T196:T197"/>
    <mergeCell ref="U196:U197"/>
    <mergeCell ref="V196:V197"/>
    <mergeCell ref="W196:W197"/>
    <mergeCell ref="X196:X197"/>
    <mergeCell ref="Y196:Y197"/>
    <mergeCell ref="Z196:Z197"/>
    <mergeCell ref="AA196:AA197"/>
    <mergeCell ref="AB196:AB197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S194:S195"/>
    <mergeCell ref="T194:T195"/>
    <mergeCell ref="U194:U195"/>
    <mergeCell ref="V194:V195"/>
    <mergeCell ref="W194:W195"/>
    <mergeCell ref="X194:X195"/>
    <mergeCell ref="Y194:Y195"/>
    <mergeCell ref="Z190:Z191"/>
    <mergeCell ref="S190:S191"/>
    <mergeCell ref="T190:T191"/>
    <mergeCell ref="U190:U191"/>
    <mergeCell ref="V190:V191"/>
    <mergeCell ref="W190:W191"/>
    <mergeCell ref="X190:X191"/>
    <mergeCell ref="Y190:Y191"/>
    <mergeCell ref="AA190:AA191"/>
    <mergeCell ref="AB190:AB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S192:S193"/>
    <mergeCell ref="T192:T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Z186:Z187"/>
    <mergeCell ref="AA186:AA187"/>
    <mergeCell ref="AB186:AB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S188:S189"/>
    <mergeCell ref="T188:T189"/>
    <mergeCell ref="U188:U189"/>
    <mergeCell ref="V188:V189"/>
    <mergeCell ref="W188:W189"/>
    <mergeCell ref="X188:X189"/>
    <mergeCell ref="Y188:Y189"/>
    <mergeCell ref="Z188:Z189"/>
    <mergeCell ref="AA188:AA189"/>
    <mergeCell ref="AB188:AB189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S186:S187"/>
    <mergeCell ref="T186:T187"/>
    <mergeCell ref="U186:U187"/>
    <mergeCell ref="V186:V187"/>
    <mergeCell ref="W186:W187"/>
    <mergeCell ref="X186:X187"/>
    <mergeCell ref="Y186:Y187"/>
    <mergeCell ref="Z182:Z183"/>
    <mergeCell ref="AA182:AA183"/>
    <mergeCell ref="AB182:AB183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S184:S185"/>
    <mergeCell ref="T184:T185"/>
    <mergeCell ref="U184:U185"/>
    <mergeCell ref="V184:V185"/>
    <mergeCell ref="W184:W185"/>
    <mergeCell ref="X184:X185"/>
    <mergeCell ref="Y184:Y185"/>
    <mergeCell ref="Z184:Z185"/>
    <mergeCell ref="AA184:AA185"/>
    <mergeCell ref="AB184:AB185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S182:S183"/>
    <mergeCell ref="T182:T183"/>
    <mergeCell ref="U182:U183"/>
    <mergeCell ref="V182:V183"/>
    <mergeCell ref="W182:W183"/>
    <mergeCell ref="X182:X183"/>
    <mergeCell ref="Y182:Y183"/>
    <mergeCell ref="Z178:Z179"/>
    <mergeCell ref="S178:S179"/>
    <mergeCell ref="T178:T179"/>
    <mergeCell ref="U178:U179"/>
    <mergeCell ref="V178:V179"/>
    <mergeCell ref="W178:W179"/>
    <mergeCell ref="X178:X179"/>
    <mergeCell ref="Y178:Y179"/>
    <mergeCell ref="AA178:AA179"/>
    <mergeCell ref="AB178:AB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S180:S181"/>
    <mergeCell ref="T180:T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V171:V172"/>
    <mergeCell ref="W171:W172"/>
    <mergeCell ref="S173:S174"/>
    <mergeCell ref="T173:T174"/>
    <mergeCell ref="U173:U174"/>
    <mergeCell ref="V173:V174"/>
    <mergeCell ref="W173:W174"/>
    <mergeCell ref="S175:S176"/>
    <mergeCell ref="T175:T176"/>
    <mergeCell ref="U175:U176"/>
    <mergeCell ref="V175:V176"/>
    <mergeCell ref="W175:W176"/>
    <mergeCell ref="V165:V166"/>
    <mergeCell ref="W165:W166"/>
    <mergeCell ref="S167:S168"/>
    <mergeCell ref="T167:T168"/>
    <mergeCell ref="U167:U168"/>
    <mergeCell ref="V167:V168"/>
    <mergeCell ref="W167:W168"/>
    <mergeCell ref="S169:S170"/>
    <mergeCell ref="T169:T170"/>
    <mergeCell ref="U169:U170"/>
    <mergeCell ref="V169:V170"/>
    <mergeCell ref="W169:W170"/>
    <mergeCell ref="V159:V160"/>
    <mergeCell ref="W159:W160"/>
    <mergeCell ref="S161:S162"/>
    <mergeCell ref="T161:T162"/>
    <mergeCell ref="U161:U162"/>
    <mergeCell ref="V161:V162"/>
    <mergeCell ref="W161:W162"/>
    <mergeCell ref="S163:S164"/>
    <mergeCell ref="T163:T164"/>
    <mergeCell ref="U163:U164"/>
    <mergeCell ref="V163:V164"/>
    <mergeCell ref="W163:W164"/>
    <mergeCell ref="V153:V154"/>
    <mergeCell ref="W153:W154"/>
    <mergeCell ref="S155:S156"/>
    <mergeCell ref="T155:T156"/>
    <mergeCell ref="U155:U156"/>
    <mergeCell ref="V155:V156"/>
    <mergeCell ref="W155:W156"/>
    <mergeCell ref="S157:S158"/>
    <mergeCell ref="T157:T158"/>
    <mergeCell ref="U157:U158"/>
    <mergeCell ref="V157:V158"/>
    <mergeCell ref="W157:W158"/>
    <mergeCell ref="V147:V148"/>
    <mergeCell ref="W147:W148"/>
    <mergeCell ref="S149:S150"/>
    <mergeCell ref="T149:T150"/>
    <mergeCell ref="U149:U150"/>
    <mergeCell ref="V149:V150"/>
    <mergeCell ref="W149:W150"/>
    <mergeCell ref="S151:S152"/>
    <mergeCell ref="T151:T152"/>
    <mergeCell ref="U151:U152"/>
    <mergeCell ref="V151:V152"/>
    <mergeCell ref="W151:W152"/>
    <mergeCell ref="V141:V142"/>
    <mergeCell ref="W141:W142"/>
    <mergeCell ref="S143:S144"/>
    <mergeCell ref="T143:T144"/>
    <mergeCell ref="U143:U144"/>
    <mergeCell ref="V143:V144"/>
    <mergeCell ref="W143:W144"/>
    <mergeCell ref="S145:S146"/>
    <mergeCell ref="T145:T146"/>
    <mergeCell ref="U145:U146"/>
    <mergeCell ref="V145:V146"/>
    <mergeCell ref="W145:W146"/>
    <mergeCell ref="W135:W136"/>
    <mergeCell ref="S137:S138"/>
    <mergeCell ref="T137:T138"/>
    <mergeCell ref="U137:U138"/>
    <mergeCell ref="V137:V138"/>
    <mergeCell ref="W137:W138"/>
    <mergeCell ref="S139:S140"/>
    <mergeCell ref="T139:T140"/>
    <mergeCell ref="U139:U140"/>
    <mergeCell ref="V139:V140"/>
    <mergeCell ref="W139:W140"/>
    <mergeCell ref="S131:S132"/>
    <mergeCell ref="T131:T132"/>
    <mergeCell ref="U131:U132"/>
    <mergeCell ref="V131:V132"/>
    <mergeCell ref="W131:W132"/>
    <mergeCell ref="S133:S134"/>
    <mergeCell ref="T133:T134"/>
    <mergeCell ref="U133:U134"/>
    <mergeCell ref="V133:V134"/>
    <mergeCell ref="W133:W134"/>
    <mergeCell ref="V123:V124"/>
    <mergeCell ref="W123:W124"/>
    <mergeCell ref="S125:S126"/>
    <mergeCell ref="T125:T126"/>
    <mergeCell ref="U125:U126"/>
    <mergeCell ref="V125:V126"/>
    <mergeCell ref="W125:W126"/>
    <mergeCell ref="S127:S128"/>
    <mergeCell ref="T127:T128"/>
    <mergeCell ref="U127:U128"/>
    <mergeCell ref="V127:V128"/>
    <mergeCell ref="W127:W128"/>
    <mergeCell ref="V117:V118"/>
    <mergeCell ref="W117:W118"/>
    <mergeCell ref="S119:S120"/>
    <mergeCell ref="T119:T120"/>
    <mergeCell ref="U119:U120"/>
    <mergeCell ref="V119:V120"/>
    <mergeCell ref="W119:W120"/>
    <mergeCell ref="S121:S122"/>
    <mergeCell ref="T121:T122"/>
    <mergeCell ref="U121:U122"/>
    <mergeCell ref="V121:V122"/>
    <mergeCell ref="W121:W122"/>
    <mergeCell ref="S115:S116"/>
    <mergeCell ref="T115:T116"/>
    <mergeCell ref="U115:U116"/>
    <mergeCell ref="V115:V116"/>
    <mergeCell ref="W115:W116"/>
    <mergeCell ref="V103:V104"/>
    <mergeCell ref="W103:W104"/>
    <mergeCell ref="S105:S106"/>
    <mergeCell ref="T105:T106"/>
    <mergeCell ref="U105:U106"/>
    <mergeCell ref="V105:V106"/>
    <mergeCell ref="W105:W106"/>
    <mergeCell ref="S109:S110"/>
    <mergeCell ref="T109:T110"/>
    <mergeCell ref="U109:U110"/>
    <mergeCell ref="V109:V110"/>
    <mergeCell ref="W109:W110"/>
    <mergeCell ref="X93:X94"/>
    <mergeCell ref="Y93:Y94"/>
    <mergeCell ref="Z93:Z94"/>
    <mergeCell ref="AA93:AA94"/>
    <mergeCell ref="AB93:AB94"/>
    <mergeCell ref="S95:S96"/>
    <mergeCell ref="T95:T96"/>
    <mergeCell ref="U95:U96"/>
    <mergeCell ref="V95:V96"/>
    <mergeCell ref="W95:W96"/>
    <mergeCell ref="Z97:Z98"/>
    <mergeCell ref="AA97:AA98"/>
    <mergeCell ref="AB97:AB98"/>
    <mergeCell ref="V111:V112"/>
    <mergeCell ref="W111:W112"/>
    <mergeCell ref="S113:S114"/>
    <mergeCell ref="T113:T114"/>
    <mergeCell ref="U113:U114"/>
    <mergeCell ref="V113:V114"/>
    <mergeCell ref="W113:W114"/>
    <mergeCell ref="H93:H94"/>
    <mergeCell ref="I93:I94"/>
    <mergeCell ref="J93:J94"/>
    <mergeCell ref="W93:W94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B91:B92"/>
    <mergeCell ref="C91:C92"/>
    <mergeCell ref="D91:D92"/>
    <mergeCell ref="A91:A92"/>
    <mergeCell ref="E91:E92"/>
    <mergeCell ref="F91:F92"/>
    <mergeCell ref="G91:G92"/>
    <mergeCell ref="H91:H92"/>
    <mergeCell ref="I91:I92"/>
    <mergeCell ref="F87:F88"/>
    <mergeCell ref="G87:G88"/>
    <mergeCell ref="H87:H88"/>
    <mergeCell ref="I87:I88"/>
    <mergeCell ref="W41:W42"/>
    <mergeCell ref="W43:W44"/>
    <mergeCell ref="W45:W46"/>
    <mergeCell ref="W47:W48"/>
    <mergeCell ref="W49:W50"/>
    <mergeCell ref="W51:W52"/>
    <mergeCell ref="U71:U72"/>
    <mergeCell ref="V71:V72"/>
    <mergeCell ref="T47:T48"/>
    <mergeCell ref="U47:U48"/>
    <mergeCell ref="V47:V48"/>
    <mergeCell ref="S85:S86"/>
    <mergeCell ref="T85:T86"/>
    <mergeCell ref="U85:U86"/>
    <mergeCell ref="V85:V86"/>
    <mergeCell ref="W85:W86"/>
    <mergeCell ref="W87:W88"/>
    <mergeCell ref="W77:W78"/>
    <mergeCell ref="U75:U76"/>
    <mergeCell ref="V75:V76"/>
    <mergeCell ref="S71:S72"/>
    <mergeCell ref="T71:T72"/>
    <mergeCell ref="W55:W56"/>
    <mergeCell ref="W57:W58"/>
    <mergeCell ref="J175:J176"/>
    <mergeCell ref="X175:X176"/>
    <mergeCell ref="Y175:Y176"/>
    <mergeCell ref="Z175:Z176"/>
    <mergeCell ref="AA175:AA176"/>
    <mergeCell ref="AB175:AB176"/>
    <mergeCell ref="A175:A176"/>
    <mergeCell ref="B175:B176"/>
    <mergeCell ref="C175:C176"/>
    <mergeCell ref="D175:D176"/>
    <mergeCell ref="E175:E176"/>
    <mergeCell ref="F175:F176"/>
    <mergeCell ref="G175:G176"/>
    <mergeCell ref="H175:H176"/>
    <mergeCell ref="S65:S66"/>
    <mergeCell ref="T65:T66"/>
    <mergeCell ref="U65:U66"/>
    <mergeCell ref="V65:V66"/>
    <mergeCell ref="W65:W66"/>
    <mergeCell ref="W69:W70"/>
    <mergeCell ref="W71:W72"/>
    <mergeCell ref="W73:W74"/>
    <mergeCell ref="W75:W76"/>
    <mergeCell ref="W89:W90"/>
    <mergeCell ref="W91:W92"/>
    <mergeCell ref="A93:A94"/>
    <mergeCell ref="B93:B94"/>
    <mergeCell ref="C93:C94"/>
    <mergeCell ref="D93:D94"/>
    <mergeCell ref="E93:E94"/>
    <mergeCell ref="F93:F94"/>
    <mergeCell ref="G93:G94"/>
    <mergeCell ref="I175:I176"/>
    <mergeCell ref="J171:J172"/>
    <mergeCell ref="X171:X172"/>
    <mergeCell ref="Y171:Y172"/>
    <mergeCell ref="Z171:Z172"/>
    <mergeCell ref="AA171:AA172"/>
    <mergeCell ref="AB171:AB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67:J168"/>
    <mergeCell ref="X167:X168"/>
    <mergeCell ref="Y167:Y168"/>
    <mergeCell ref="Z167:Z168"/>
    <mergeCell ref="AA167:AA168"/>
    <mergeCell ref="AB167:AB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X169:X170"/>
    <mergeCell ref="Y169:Y170"/>
    <mergeCell ref="Z169:Z170"/>
    <mergeCell ref="AA169:AA170"/>
    <mergeCell ref="AB169:AB170"/>
    <mergeCell ref="A167:A168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3:J164"/>
    <mergeCell ref="X163:X164"/>
    <mergeCell ref="Y163:Y164"/>
    <mergeCell ref="Z163:Z164"/>
    <mergeCell ref="AA163:AA164"/>
    <mergeCell ref="AB163:AB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X165:X166"/>
    <mergeCell ref="Y165:Y166"/>
    <mergeCell ref="Z165:Z166"/>
    <mergeCell ref="AA165:AA166"/>
    <mergeCell ref="AB165:AB166"/>
    <mergeCell ref="S165:S166"/>
    <mergeCell ref="T165:T166"/>
    <mergeCell ref="U165:U166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59:J160"/>
    <mergeCell ref="X159:X160"/>
    <mergeCell ref="Y159:Y160"/>
    <mergeCell ref="Z159:Z160"/>
    <mergeCell ref="AA159:AA160"/>
    <mergeCell ref="AB159:AB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I161:I162"/>
    <mergeCell ref="J161:J162"/>
    <mergeCell ref="X161:X162"/>
    <mergeCell ref="Y161:Y162"/>
    <mergeCell ref="Z161:Z162"/>
    <mergeCell ref="AA161:AA162"/>
    <mergeCell ref="AB161:AB162"/>
    <mergeCell ref="S159:S160"/>
    <mergeCell ref="T159:T160"/>
    <mergeCell ref="U159:U160"/>
    <mergeCell ref="A159:A160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5:J156"/>
    <mergeCell ref="X155:X156"/>
    <mergeCell ref="Y155:Y156"/>
    <mergeCell ref="Z155:Z156"/>
    <mergeCell ref="AA155:AA156"/>
    <mergeCell ref="AB155:AB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J157:J158"/>
    <mergeCell ref="X157:X158"/>
    <mergeCell ref="Y157:Y158"/>
    <mergeCell ref="Z157:Z158"/>
    <mergeCell ref="AA157:AA158"/>
    <mergeCell ref="AB157:AB158"/>
    <mergeCell ref="A155:A156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1:J152"/>
    <mergeCell ref="X151:X152"/>
    <mergeCell ref="Y151:Y152"/>
    <mergeCell ref="Z151:Z152"/>
    <mergeCell ref="AA151:AA152"/>
    <mergeCell ref="AB151:AB152"/>
    <mergeCell ref="A153:A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X153:X154"/>
    <mergeCell ref="Y153:Y154"/>
    <mergeCell ref="Z153:Z154"/>
    <mergeCell ref="AA153:AA154"/>
    <mergeCell ref="AB153:AB154"/>
    <mergeCell ref="S153:S154"/>
    <mergeCell ref="T153:T154"/>
    <mergeCell ref="U153:U154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47:J148"/>
    <mergeCell ref="X147:X148"/>
    <mergeCell ref="Y147:Y148"/>
    <mergeCell ref="Z147:Z148"/>
    <mergeCell ref="AA147:AA148"/>
    <mergeCell ref="AB147:AB148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X149:X150"/>
    <mergeCell ref="Y149:Y150"/>
    <mergeCell ref="Z149:Z150"/>
    <mergeCell ref="AA149:AA150"/>
    <mergeCell ref="AB149:AB150"/>
    <mergeCell ref="S147:S148"/>
    <mergeCell ref="T147:T148"/>
    <mergeCell ref="U147:U148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3:J144"/>
    <mergeCell ref="X143:X144"/>
    <mergeCell ref="Y143:Y144"/>
    <mergeCell ref="Z143:Z144"/>
    <mergeCell ref="AA143:AA144"/>
    <mergeCell ref="AB143:AB144"/>
    <mergeCell ref="A145:A146"/>
    <mergeCell ref="B145:B146"/>
    <mergeCell ref="C145:C146"/>
    <mergeCell ref="D145:D146"/>
    <mergeCell ref="E145:E146"/>
    <mergeCell ref="F145:F146"/>
    <mergeCell ref="G145:G146"/>
    <mergeCell ref="H145:H146"/>
    <mergeCell ref="I145:I146"/>
    <mergeCell ref="J145:J146"/>
    <mergeCell ref="X145:X146"/>
    <mergeCell ref="Y145:Y146"/>
    <mergeCell ref="Z145:Z146"/>
    <mergeCell ref="AA145:AA146"/>
    <mergeCell ref="AB145:AB146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39:J140"/>
    <mergeCell ref="X139:X140"/>
    <mergeCell ref="Y139:Y140"/>
    <mergeCell ref="Z139:Z140"/>
    <mergeCell ref="AA139:AA140"/>
    <mergeCell ref="AB139:AB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X141:X142"/>
    <mergeCell ref="Y141:Y142"/>
    <mergeCell ref="Z141:Z142"/>
    <mergeCell ref="AA141:AA142"/>
    <mergeCell ref="AB141:AB142"/>
    <mergeCell ref="S141:S142"/>
    <mergeCell ref="T141:T142"/>
    <mergeCell ref="U141:U14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21:J122"/>
    <mergeCell ref="X121:X122"/>
    <mergeCell ref="Y121:Y122"/>
    <mergeCell ref="Z121:Z122"/>
    <mergeCell ref="AA121:AA122"/>
    <mergeCell ref="AB121:AB122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J137:J138"/>
    <mergeCell ref="X137:X138"/>
    <mergeCell ref="Y137:Y138"/>
    <mergeCell ref="Z137:Z138"/>
    <mergeCell ref="AA137:AA138"/>
    <mergeCell ref="AB137:AB138"/>
    <mergeCell ref="S123:S124"/>
    <mergeCell ref="T123:T124"/>
    <mergeCell ref="U123:U12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17:J118"/>
    <mergeCell ref="X117:X118"/>
    <mergeCell ref="Y117:Y118"/>
    <mergeCell ref="Z117:Z118"/>
    <mergeCell ref="AA117:AA118"/>
    <mergeCell ref="AB117:AB118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X119:X120"/>
    <mergeCell ref="Y119:Y120"/>
    <mergeCell ref="Z119:Z120"/>
    <mergeCell ref="AA119:AA120"/>
    <mergeCell ref="AB119:AB120"/>
    <mergeCell ref="S117:S118"/>
    <mergeCell ref="T117:T118"/>
    <mergeCell ref="U117:U118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3:J114"/>
    <mergeCell ref="X113:X114"/>
    <mergeCell ref="Y113:Y114"/>
    <mergeCell ref="Z113:Z114"/>
    <mergeCell ref="AA113:AA114"/>
    <mergeCell ref="AB113:AB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X115:X116"/>
    <mergeCell ref="Y115:Y116"/>
    <mergeCell ref="Z115:Z116"/>
    <mergeCell ref="AA115:AA116"/>
    <mergeCell ref="AB115:AB116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09:J110"/>
    <mergeCell ref="X109:X110"/>
    <mergeCell ref="Y109:Y110"/>
    <mergeCell ref="Z109:Z110"/>
    <mergeCell ref="AA109:AA110"/>
    <mergeCell ref="AB109:AB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X111:X112"/>
    <mergeCell ref="Y111:Y112"/>
    <mergeCell ref="Z111:Z112"/>
    <mergeCell ref="AA111:AA112"/>
    <mergeCell ref="AB111:AB112"/>
    <mergeCell ref="S111:S112"/>
    <mergeCell ref="T111:T112"/>
    <mergeCell ref="U111:U112"/>
    <mergeCell ref="A109:A110"/>
    <mergeCell ref="B109:B110"/>
    <mergeCell ref="C109:C110"/>
    <mergeCell ref="D109:D110"/>
    <mergeCell ref="E109:E110"/>
    <mergeCell ref="F109:F110"/>
    <mergeCell ref="G109:G110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Y107:Y108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B101:B102"/>
    <mergeCell ref="C101:C102"/>
    <mergeCell ref="D101:D102"/>
    <mergeCell ref="E101:E102"/>
    <mergeCell ref="F101:F102"/>
    <mergeCell ref="G101:G102"/>
    <mergeCell ref="H101:H102"/>
    <mergeCell ref="H109:H110"/>
    <mergeCell ref="I109:I110"/>
    <mergeCell ref="J105:J106"/>
    <mergeCell ref="X105:X106"/>
    <mergeCell ref="Y105:Y106"/>
    <mergeCell ref="Z105:Z106"/>
    <mergeCell ref="AA105:AA106"/>
    <mergeCell ref="AB105:AB106"/>
    <mergeCell ref="J107:J108"/>
    <mergeCell ref="AA107:AA108"/>
    <mergeCell ref="AB107:AB108"/>
    <mergeCell ref="I101:I102"/>
    <mergeCell ref="J101:J102"/>
    <mergeCell ref="X101:X102"/>
    <mergeCell ref="Y101:Y102"/>
    <mergeCell ref="Z101:Z102"/>
    <mergeCell ref="AA101:AA102"/>
    <mergeCell ref="AB101:AB102"/>
    <mergeCell ref="X107:X108"/>
    <mergeCell ref="S101:S102"/>
    <mergeCell ref="T101:T102"/>
    <mergeCell ref="U101:U102"/>
    <mergeCell ref="V101:V102"/>
    <mergeCell ref="W101:W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X103:X104"/>
    <mergeCell ref="Y103:Y104"/>
    <mergeCell ref="Z103:Z104"/>
    <mergeCell ref="AA103:AA104"/>
    <mergeCell ref="AB103:AB104"/>
    <mergeCell ref="S103:S104"/>
    <mergeCell ref="T103:T104"/>
    <mergeCell ref="U103:U10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X99:X100"/>
    <mergeCell ref="Y99:Y100"/>
    <mergeCell ref="Z99:Z100"/>
    <mergeCell ref="AA99:AA100"/>
    <mergeCell ref="AB99:AB100"/>
    <mergeCell ref="S97:S98"/>
    <mergeCell ref="T97:T98"/>
    <mergeCell ref="U97:U98"/>
    <mergeCell ref="V97:V98"/>
    <mergeCell ref="W97:W98"/>
    <mergeCell ref="S99:S100"/>
    <mergeCell ref="T99:T100"/>
    <mergeCell ref="U99:U100"/>
    <mergeCell ref="V99:V100"/>
    <mergeCell ref="W99:W100"/>
    <mergeCell ref="A101:A102"/>
    <mergeCell ref="AB135:AB136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X95:X96"/>
    <mergeCell ref="Y95:Y96"/>
    <mergeCell ref="Z95:Z96"/>
    <mergeCell ref="AA95:AA96"/>
    <mergeCell ref="AB95:AB96"/>
    <mergeCell ref="A97:A98"/>
    <mergeCell ref="B97:B98"/>
    <mergeCell ref="C97:C98"/>
    <mergeCell ref="D97:D98"/>
    <mergeCell ref="E97:E98"/>
    <mergeCell ref="F97:F98"/>
    <mergeCell ref="G97:G98"/>
    <mergeCell ref="H97:H98"/>
    <mergeCell ref="Z107:Z108"/>
    <mergeCell ref="I107:I108"/>
    <mergeCell ref="S107:S108"/>
    <mergeCell ref="T107:T108"/>
    <mergeCell ref="U107:U108"/>
    <mergeCell ref="V107:V108"/>
    <mergeCell ref="W107:W108"/>
    <mergeCell ref="AB87:AB88"/>
    <mergeCell ref="AB89:AB90"/>
    <mergeCell ref="AB91:AB92"/>
    <mergeCell ref="AB123:AB124"/>
    <mergeCell ref="AB125:AB126"/>
    <mergeCell ref="AB127:AB128"/>
    <mergeCell ref="AB129:AB130"/>
    <mergeCell ref="AB131:AB132"/>
    <mergeCell ref="AB133:AB134"/>
    <mergeCell ref="AB69:AB70"/>
    <mergeCell ref="AB71:AB72"/>
    <mergeCell ref="AB73:AB74"/>
    <mergeCell ref="AB75:AB76"/>
    <mergeCell ref="AB77:AB78"/>
    <mergeCell ref="AB79:AB80"/>
    <mergeCell ref="AB81:AB82"/>
    <mergeCell ref="AB83:AB84"/>
    <mergeCell ref="AB85:AB86"/>
    <mergeCell ref="Y61:Y62"/>
    <mergeCell ref="Z61:Z62"/>
    <mergeCell ref="AA61:AA62"/>
    <mergeCell ref="AB61:AB62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X67:X68"/>
    <mergeCell ref="Y67:Y68"/>
    <mergeCell ref="Z67:Z68"/>
    <mergeCell ref="AA67:AA68"/>
    <mergeCell ref="AB67:AB68"/>
    <mergeCell ref="AB63:AB64"/>
    <mergeCell ref="S61:S62"/>
    <mergeCell ref="T61:T62"/>
    <mergeCell ref="U61:U62"/>
    <mergeCell ref="V61:V62"/>
    <mergeCell ref="C61:C62"/>
    <mergeCell ref="D61:D62"/>
    <mergeCell ref="E61:E62"/>
    <mergeCell ref="F61:F62"/>
    <mergeCell ref="G61:G62"/>
    <mergeCell ref="H61:H62"/>
    <mergeCell ref="I61:I62"/>
    <mergeCell ref="J61:J62"/>
    <mergeCell ref="X61:X62"/>
    <mergeCell ref="W61:W62"/>
    <mergeCell ref="AB47:AB48"/>
    <mergeCell ref="AB49:AB50"/>
    <mergeCell ref="AB51:AB52"/>
    <mergeCell ref="AB53:AB54"/>
    <mergeCell ref="AB57:AB58"/>
    <mergeCell ref="AB55:AB56"/>
    <mergeCell ref="AB59:AB60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X65:X66"/>
    <mergeCell ref="Y65:Y66"/>
    <mergeCell ref="Z65:Z66"/>
    <mergeCell ref="AA65:AA66"/>
    <mergeCell ref="AB65:AB66"/>
    <mergeCell ref="A61:A62"/>
    <mergeCell ref="B61:B62"/>
    <mergeCell ref="AA59:AA60"/>
    <mergeCell ref="J59:J60"/>
    <mergeCell ref="S59:S60"/>
    <mergeCell ref="T59:T60"/>
    <mergeCell ref="U59:U60"/>
    <mergeCell ref="V59:V60"/>
    <mergeCell ref="AB43:AB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S45:S46"/>
    <mergeCell ref="T45:T46"/>
    <mergeCell ref="U45:U46"/>
    <mergeCell ref="V45:V46"/>
    <mergeCell ref="X45:X46"/>
    <mergeCell ref="Y45:Y46"/>
    <mergeCell ref="Z45:Z46"/>
    <mergeCell ref="AA45:AA46"/>
    <mergeCell ref="AB45:AB46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S41:S42"/>
    <mergeCell ref="T41:T42"/>
    <mergeCell ref="U41:U42"/>
    <mergeCell ref="V41:V42"/>
    <mergeCell ref="X41:X42"/>
    <mergeCell ref="Y41:Y42"/>
    <mergeCell ref="Z41:Z42"/>
    <mergeCell ref="AA41:AA42"/>
    <mergeCell ref="AB41:AB42"/>
    <mergeCell ref="AA39:AA40"/>
    <mergeCell ref="J39:J40"/>
    <mergeCell ref="S39:S40"/>
    <mergeCell ref="T39:T40"/>
    <mergeCell ref="U39:U40"/>
    <mergeCell ref="V39:V40"/>
    <mergeCell ref="X39:X40"/>
    <mergeCell ref="Y39:Y40"/>
    <mergeCell ref="Z39:Z40"/>
    <mergeCell ref="A39:A40"/>
    <mergeCell ref="B39:B40"/>
    <mergeCell ref="C39:C40"/>
    <mergeCell ref="AB35:AB36"/>
    <mergeCell ref="S33:S34"/>
    <mergeCell ref="T33:T34"/>
    <mergeCell ref="U33:U34"/>
    <mergeCell ref="V33:V34"/>
    <mergeCell ref="W33:W34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X37:X38"/>
    <mergeCell ref="Y37:Y38"/>
    <mergeCell ref="Z37:Z38"/>
    <mergeCell ref="AA37:AA38"/>
    <mergeCell ref="AB37:AB38"/>
    <mergeCell ref="S37:S38"/>
    <mergeCell ref="T37:T38"/>
    <mergeCell ref="U37:U38"/>
    <mergeCell ref="V37:V38"/>
    <mergeCell ref="W37:W38"/>
    <mergeCell ref="AB21:AB22"/>
    <mergeCell ref="AB23:AB24"/>
    <mergeCell ref="AB25:AB26"/>
    <mergeCell ref="AB27:AB28"/>
    <mergeCell ref="AB29:AB30"/>
    <mergeCell ref="AB31:AB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X33:X34"/>
    <mergeCell ref="Y33:Y34"/>
    <mergeCell ref="Z33:Z34"/>
    <mergeCell ref="AA33:AA34"/>
    <mergeCell ref="AB33:AB34"/>
    <mergeCell ref="AA31:AA32"/>
    <mergeCell ref="J31:J32"/>
    <mergeCell ref="S31:S32"/>
    <mergeCell ref="T31:T32"/>
    <mergeCell ref="U31:U32"/>
    <mergeCell ref="V31:V32"/>
    <mergeCell ref="W31:W32"/>
    <mergeCell ref="X31:X32"/>
    <mergeCell ref="Y31:Y32"/>
    <mergeCell ref="Z31:Z32"/>
    <mergeCell ref="A31:A32"/>
    <mergeCell ref="AB3:AB5"/>
    <mergeCell ref="AB7:AB8"/>
    <mergeCell ref="AB9:AB10"/>
    <mergeCell ref="AB11:AB12"/>
    <mergeCell ref="AB13:AB14"/>
    <mergeCell ref="AB15:AB16"/>
    <mergeCell ref="AB17:AB18"/>
    <mergeCell ref="AB19:AB20"/>
    <mergeCell ref="S13:S14"/>
    <mergeCell ref="T13:T14"/>
    <mergeCell ref="U13:U14"/>
    <mergeCell ref="S17:S18"/>
    <mergeCell ref="T17:T18"/>
    <mergeCell ref="U17:U18"/>
    <mergeCell ref="V17:V18"/>
    <mergeCell ref="W17:W18"/>
    <mergeCell ref="V13:V14"/>
    <mergeCell ref="W13:W14"/>
    <mergeCell ref="X13:X14"/>
    <mergeCell ref="Y13:Y14"/>
    <mergeCell ref="Z13:Z14"/>
    <mergeCell ref="AA13:AA14"/>
    <mergeCell ref="Z9:Z10"/>
    <mergeCell ref="AA9:AA10"/>
    <mergeCell ref="T19:T20"/>
    <mergeCell ref="U19:U20"/>
    <mergeCell ref="V19:V20"/>
    <mergeCell ref="W19:W20"/>
    <mergeCell ref="X19:X20"/>
    <mergeCell ref="Z17:Z18"/>
    <mergeCell ref="AA17:AA18"/>
    <mergeCell ref="S9:S10"/>
    <mergeCell ref="E13:E14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X15:X16"/>
    <mergeCell ref="Y15:Y16"/>
    <mergeCell ref="Z15:Z16"/>
    <mergeCell ref="AA15:AA16"/>
    <mergeCell ref="S15:S16"/>
    <mergeCell ref="T15:T16"/>
    <mergeCell ref="U15:U16"/>
    <mergeCell ref="V15:V16"/>
    <mergeCell ref="T9:T10"/>
    <mergeCell ref="U9:U10"/>
    <mergeCell ref="V9:V10"/>
    <mergeCell ref="W9:W10"/>
    <mergeCell ref="X9:X10"/>
    <mergeCell ref="Y9:Y10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X17:X18"/>
    <mergeCell ref="Y17:Y18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9:A10"/>
    <mergeCell ref="B9:B10"/>
    <mergeCell ref="C9:C10"/>
    <mergeCell ref="D9:D10"/>
    <mergeCell ref="AA133:AA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X135:X136"/>
    <mergeCell ref="Y135:Y136"/>
    <mergeCell ref="Z135:Z136"/>
    <mergeCell ref="AA135:AA136"/>
    <mergeCell ref="S135:S136"/>
    <mergeCell ref="T135:T136"/>
    <mergeCell ref="U135:U136"/>
    <mergeCell ref="V135:V136"/>
    <mergeCell ref="J133:J134"/>
    <mergeCell ref="X133:X134"/>
    <mergeCell ref="Y133:Y134"/>
    <mergeCell ref="Z133:Z134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X131:X132"/>
    <mergeCell ref="Y131:Y132"/>
    <mergeCell ref="Z131:Z132"/>
    <mergeCell ref="AA131:AA132"/>
    <mergeCell ref="S129:S130"/>
    <mergeCell ref="T129:T130"/>
    <mergeCell ref="U129:U130"/>
    <mergeCell ref="V129:V130"/>
    <mergeCell ref="J129:J130"/>
    <mergeCell ref="X129:X130"/>
    <mergeCell ref="Y129:Y130"/>
    <mergeCell ref="Z129:Z130"/>
    <mergeCell ref="W129:W130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AA125:AA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X127:X128"/>
    <mergeCell ref="Y127:Y128"/>
    <mergeCell ref="Z127:Z128"/>
    <mergeCell ref="AA127:AA128"/>
    <mergeCell ref="J125:J126"/>
    <mergeCell ref="X125:X126"/>
    <mergeCell ref="Y125:Y126"/>
    <mergeCell ref="Z125:Z126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AA129:AA130"/>
    <mergeCell ref="AA91:AA9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S93:S94"/>
    <mergeCell ref="T93:T94"/>
    <mergeCell ref="U93:U94"/>
    <mergeCell ref="V93:V94"/>
    <mergeCell ref="X123:X124"/>
    <mergeCell ref="Y123:Y124"/>
    <mergeCell ref="Z123:Z124"/>
    <mergeCell ref="AA123:AA124"/>
    <mergeCell ref="I97:I98"/>
    <mergeCell ref="J97:J98"/>
    <mergeCell ref="X97:X98"/>
    <mergeCell ref="Y97:Y98"/>
    <mergeCell ref="J91:J92"/>
    <mergeCell ref="S91:S92"/>
    <mergeCell ref="T91:T92"/>
    <mergeCell ref="U91:U92"/>
    <mergeCell ref="V91:V92"/>
    <mergeCell ref="X91:X92"/>
    <mergeCell ref="Y91:Y92"/>
    <mergeCell ref="Z91:Z92"/>
    <mergeCell ref="AA87:AA88"/>
    <mergeCell ref="A89:A90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S89:S90"/>
    <mergeCell ref="T89:T90"/>
    <mergeCell ref="U89:U90"/>
    <mergeCell ref="V89:V90"/>
    <mergeCell ref="X89:X90"/>
    <mergeCell ref="Y89:Y90"/>
    <mergeCell ref="Z89:Z90"/>
    <mergeCell ref="AA89:AA90"/>
    <mergeCell ref="J87:J88"/>
    <mergeCell ref="S87:S88"/>
    <mergeCell ref="T87:T88"/>
    <mergeCell ref="U87:U88"/>
    <mergeCell ref="V87:V88"/>
    <mergeCell ref="X87:X88"/>
    <mergeCell ref="Y87:Y88"/>
    <mergeCell ref="Z87:Z88"/>
    <mergeCell ref="A87:A88"/>
    <mergeCell ref="B87:B88"/>
    <mergeCell ref="C87:C88"/>
    <mergeCell ref="D87:D88"/>
    <mergeCell ref="E87:E88"/>
    <mergeCell ref="AA83:AA84"/>
    <mergeCell ref="J83:J84"/>
    <mergeCell ref="S83:S84"/>
    <mergeCell ref="T83:T84"/>
    <mergeCell ref="U83:U84"/>
    <mergeCell ref="V83:V84"/>
    <mergeCell ref="X83:X84"/>
    <mergeCell ref="Y83:Y84"/>
    <mergeCell ref="Z83:Z84"/>
    <mergeCell ref="W83:W84"/>
    <mergeCell ref="A83:A84"/>
    <mergeCell ref="B83:B84"/>
    <mergeCell ref="C83:C84"/>
    <mergeCell ref="D83:D84"/>
    <mergeCell ref="E83:E84"/>
    <mergeCell ref="F83:F84"/>
    <mergeCell ref="G83:G84"/>
    <mergeCell ref="H83:H84"/>
    <mergeCell ref="I83:I84"/>
    <mergeCell ref="X85:X86"/>
    <mergeCell ref="Y85:Y86"/>
    <mergeCell ref="Z85:Z86"/>
    <mergeCell ref="AA85:AA86"/>
    <mergeCell ref="AA79:AA80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S81:S82"/>
    <mergeCell ref="T81:T82"/>
    <mergeCell ref="U81:U82"/>
    <mergeCell ref="V81:V82"/>
    <mergeCell ref="X81:X82"/>
    <mergeCell ref="Y81:Y82"/>
    <mergeCell ref="Z81:Z82"/>
    <mergeCell ref="AA81:AA82"/>
    <mergeCell ref="W79:W80"/>
    <mergeCell ref="W81:W82"/>
    <mergeCell ref="J79:J80"/>
    <mergeCell ref="S79:S80"/>
    <mergeCell ref="T79:T80"/>
    <mergeCell ref="U79:U80"/>
    <mergeCell ref="V79:V80"/>
    <mergeCell ref="X79:X80"/>
    <mergeCell ref="Y79:Y80"/>
    <mergeCell ref="Z79:Z80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AA75:AA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S77:S78"/>
    <mergeCell ref="T77:T78"/>
    <mergeCell ref="U77:U78"/>
    <mergeCell ref="V77:V78"/>
    <mergeCell ref="X77:X78"/>
    <mergeCell ref="Y77:Y78"/>
    <mergeCell ref="Z77:Z78"/>
    <mergeCell ref="AA77:AA78"/>
    <mergeCell ref="J75:J76"/>
    <mergeCell ref="S75:S76"/>
    <mergeCell ref="T75:T76"/>
    <mergeCell ref="X75:X76"/>
    <mergeCell ref="Y75:Y76"/>
    <mergeCell ref="Z75:Z76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AA71:AA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S73:S74"/>
    <mergeCell ref="T73:T74"/>
    <mergeCell ref="U73:U74"/>
    <mergeCell ref="V73:V74"/>
    <mergeCell ref="X73:X74"/>
    <mergeCell ref="Y73:Y74"/>
    <mergeCell ref="Z73:Z74"/>
    <mergeCell ref="AA73:AA74"/>
    <mergeCell ref="J71:J72"/>
    <mergeCell ref="X71:X72"/>
    <mergeCell ref="Y71:Y72"/>
    <mergeCell ref="Z71:Z7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S69:S70"/>
    <mergeCell ref="T69:T70"/>
    <mergeCell ref="U69:U70"/>
    <mergeCell ref="V69:V70"/>
    <mergeCell ref="X69:X70"/>
    <mergeCell ref="Y69:Y70"/>
    <mergeCell ref="Z69:Z70"/>
    <mergeCell ref="AA69:AA70"/>
    <mergeCell ref="S67:S68"/>
    <mergeCell ref="T67:T68"/>
    <mergeCell ref="U67:U68"/>
    <mergeCell ref="V67:V68"/>
    <mergeCell ref="W67:W68"/>
    <mergeCell ref="AA63:AA64"/>
    <mergeCell ref="J63:J64"/>
    <mergeCell ref="S63:S64"/>
    <mergeCell ref="T63:T64"/>
    <mergeCell ref="U63:U64"/>
    <mergeCell ref="V63:V64"/>
    <mergeCell ref="X63:X64"/>
    <mergeCell ref="Y63:Y64"/>
    <mergeCell ref="Z63:Z64"/>
    <mergeCell ref="W63:W64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X59:X60"/>
    <mergeCell ref="Y59:Y60"/>
    <mergeCell ref="Z59:Z60"/>
    <mergeCell ref="W59:W60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AA55:AA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S57:S58"/>
    <mergeCell ref="T57:T58"/>
    <mergeCell ref="U57:U58"/>
    <mergeCell ref="V57:V58"/>
    <mergeCell ref="X57:X58"/>
    <mergeCell ref="Y57:Y58"/>
    <mergeCell ref="Z57:Z58"/>
    <mergeCell ref="AA57:AA58"/>
    <mergeCell ref="J55:J56"/>
    <mergeCell ref="S55:S56"/>
    <mergeCell ref="T55:T56"/>
    <mergeCell ref="U55:U56"/>
    <mergeCell ref="V55:V56"/>
    <mergeCell ref="X55:X56"/>
    <mergeCell ref="Y55:Y56"/>
    <mergeCell ref="Z55:Z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A51:AA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S53:S54"/>
    <mergeCell ref="T53:T54"/>
    <mergeCell ref="U53:U54"/>
    <mergeCell ref="V53:V54"/>
    <mergeCell ref="X53:X54"/>
    <mergeCell ref="Y53:Y54"/>
    <mergeCell ref="Z53:Z54"/>
    <mergeCell ref="AA53:AA54"/>
    <mergeCell ref="W53:W54"/>
    <mergeCell ref="J51:J52"/>
    <mergeCell ref="S51:S52"/>
    <mergeCell ref="T51:T52"/>
    <mergeCell ref="U51:U52"/>
    <mergeCell ref="V51:V52"/>
    <mergeCell ref="X51:X52"/>
    <mergeCell ref="Y51:Y52"/>
    <mergeCell ref="Z51:Z52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A47:AA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S49:S50"/>
    <mergeCell ref="T49:T50"/>
    <mergeCell ref="U49:U50"/>
    <mergeCell ref="V49:V50"/>
    <mergeCell ref="X49:X50"/>
    <mergeCell ref="Y49:Y50"/>
    <mergeCell ref="Z49:Z50"/>
    <mergeCell ref="AA49:AA50"/>
    <mergeCell ref="J47:J48"/>
    <mergeCell ref="S47:S48"/>
    <mergeCell ref="X47:X48"/>
    <mergeCell ref="Y47:Y48"/>
    <mergeCell ref="Z47:Z48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A43:AA44"/>
    <mergeCell ref="J43:J44"/>
    <mergeCell ref="S43:S44"/>
    <mergeCell ref="T43:T44"/>
    <mergeCell ref="U43:U44"/>
    <mergeCell ref="V43:V44"/>
    <mergeCell ref="X43:X44"/>
    <mergeCell ref="Y43:Y44"/>
    <mergeCell ref="Z43:Z44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D39:D40"/>
    <mergeCell ref="E39:E40"/>
    <mergeCell ref="F39:F40"/>
    <mergeCell ref="G39:G40"/>
    <mergeCell ref="H39:H40"/>
    <mergeCell ref="I39:I40"/>
    <mergeCell ref="AA35:AA36"/>
    <mergeCell ref="J35:J36"/>
    <mergeCell ref="S35:S36"/>
    <mergeCell ref="T35:T36"/>
    <mergeCell ref="U35:U36"/>
    <mergeCell ref="V35:V36"/>
    <mergeCell ref="W35:W36"/>
    <mergeCell ref="X35:X36"/>
    <mergeCell ref="Y35:Y36"/>
    <mergeCell ref="Z35:Z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W39:W40"/>
    <mergeCell ref="AA21:AA22"/>
    <mergeCell ref="S19:S20"/>
    <mergeCell ref="H23:H24"/>
    <mergeCell ref="I23:I24"/>
    <mergeCell ref="J23:J24"/>
    <mergeCell ref="S23:S24"/>
    <mergeCell ref="T23:T24"/>
    <mergeCell ref="U23:U24"/>
    <mergeCell ref="V23:V24"/>
    <mergeCell ref="W23:W24"/>
    <mergeCell ref="X23:X24"/>
    <mergeCell ref="Y23:Y24"/>
    <mergeCell ref="Z23:Z24"/>
    <mergeCell ref="AA23:AA24"/>
    <mergeCell ref="B31:B32"/>
    <mergeCell ref="C31:C32"/>
    <mergeCell ref="D31:D32"/>
    <mergeCell ref="E31:E32"/>
    <mergeCell ref="F31:F32"/>
    <mergeCell ref="G31:G32"/>
    <mergeCell ref="H31:H32"/>
    <mergeCell ref="I31:I32"/>
    <mergeCell ref="J29:J30"/>
    <mergeCell ref="S29:S30"/>
    <mergeCell ref="T29:T30"/>
    <mergeCell ref="U29:U30"/>
    <mergeCell ref="V29:V30"/>
    <mergeCell ref="W29:W30"/>
    <mergeCell ref="X29:X30"/>
    <mergeCell ref="Y29:Y30"/>
    <mergeCell ref="Z29:Z30"/>
    <mergeCell ref="B23:B24"/>
    <mergeCell ref="Z11:Z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A19:AA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S21:S22"/>
    <mergeCell ref="T21:T22"/>
    <mergeCell ref="U21:U22"/>
    <mergeCell ref="V21:V22"/>
    <mergeCell ref="W21:W22"/>
    <mergeCell ref="X21:X22"/>
    <mergeCell ref="C19:C20"/>
    <mergeCell ref="D19:D20"/>
    <mergeCell ref="E19:E20"/>
    <mergeCell ref="F19:F20"/>
    <mergeCell ref="G19:G20"/>
    <mergeCell ref="Y7:Y8"/>
    <mergeCell ref="Z7:Z8"/>
    <mergeCell ref="AA7:AA8"/>
    <mergeCell ref="H7:H8"/>
    <mergeCell ref="I7:I8"/>
    <mergeCell ref="J7:J8"/>
    <mergeCell ref="S7:S8"/>
    <mergeCell ref="T7:T8"/>
    <mergeCell ref="U7:U8"/>
    <mergeCell ref="V7:V8"/>
    <mergeCell ref="W7:W8"/>
    <mergeCell ref="X7:X8"/>
    <mergeCell ref="AA3:AA5"/>
    <mergeCell ref="B4:F4"/>
    <mergeCell ref="G4:I4"/>
    <mergeCell ref="X3:X5"/>
    <mergeCell ref="A3:A5"/>
    <mergeCell ref="B3:I3"/>
    <mergeCell ref="J3:J5"/>
    <mergeCell ref="K3:R4"/>
    <mergeCell ref="S3:W4"/>
    <mergeCell ref="Y3:Y5"/>
    <mergeCell ref="Z3:Z5"/>
    <mergeCell ref="A7:A8"/>
    <mergeCell ref="B7:B8"/>
    <mergeCell ref="C7:C8"/>
    <mergeCell ref="D7:D8"/>
    <mergeCell ref="E7:E8"/>
    <mergeCell ref="F7:F8"/>
    <mergeCell ref="G7:G8"/>
    <mergeCell ref="A19:A20"/>
    <mergeCell ref="B19:B20"/>
    <mergeCell ref="Y21:Y22"/>
    <mergeCell ref="Z21:Z22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S25:S26"/>
    <mergeCell ref="T25:T26"/>
    <mergeCell ref="U25:U26"/>
    <mergeCell ref="V25:V26"/>
    <mergeCell ref="W25:W26"/>
    <mergeCell ref="X25:X26"/>
    <mergeCell ref="Y25:Y26"/>
    <mergeCell ref="Z25:Z26"/>
    <mergeCell ref="Y19:Y20"/>
    <mergeCell ref="Z19:Z20"/>
    <mergeCell ref="A23:A24"/>
    <mergeCell ref="H19:H20"/>
    <mergeCell ref="I19:I20"/>
    <mergeCell ref="J19:J20"/>
    <mergeCell ref="C23:C24"/>
    <mergeCell ref="D23:D24"/>
    <mergeCell ref="AA25:AA26"/>
    <mergeCell ref="W27:W28"/>
    <mergeCell ref="X27:X28"/>
    <mergeCell ref="Y27:Y28"/>
    <mergeCell ref="Z27:Z28"/>
    <mergeCell ref="AA27:AA28"/>
    <mergeCell ref="AA29:AA30"/>
    <mergeCell ref="F27:F28"/>
    <mergeCell ref="G27:G28"/>
    <mergeCell ref="H27:H28"/>
    <mergeCell ref="I27:I28"/>
    <mergeCell ref="J27:J28"/>
    <mergeCell ref="S27:S28"/>
    <mergeCell ref="T27:T28"/>
    <mergeCell ref="U27:U28"/>
    <mergeCell ref="V27:V28"/>
    <mergeCell ref="E9:E10"/>
    <mergeCell ref="F9:F10"/>
    <mergeCell ref="G9:G10"/>
    <mergeCell ref="H9:H10"/>
    <mergeCell ref="I9:I10"/>
    <mergeCell ref="J9:J10"/>
    <mergeCell ref="W15:W16"/>
    <mergeCell ref="AA11:AA12"/>
    <mergeCell ref="J11:J12"/>
    <mergeCell ref="S11:S12"/>
    <mergeCell ref="T11:T12"/>
    <mergeCell ref="U11:U12"/>
    <mergeCell ref="V11:V12"/>
    <mergeCell ref="W11:W12"/>
    <mergeCell ref="X11:X12"/>
    <mergeCell ref="Y11:Y12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E23:E24"/>
    <mergeCell ref="F23:F24"/>
    <mergeCell ref="G23:G24"/>
  </mergeCells>
  <hyperlinks>
    <hyperlink ref="M207" r:id="rId1" xr:uid="{FF49FF3F-35BD-4073-B0D4-6B3B721D04D1}"/>
    <hyperlink ref="M263" r:id="rId2" xr:uid="{7ED01A29-BD01-493F-93DE-02A0CFE30672}"/>
    <hyperlink ref="M347" r:id="rId3" xr:uid="{0D9920E3-BAE1-472C-BAB3-1522CB7A86BB}"/>
  </hyperlinks>
  <printOptions headings="1"/>
  <pageMargins left="0.7" right="0.7" top="0.75" bottom="0.75" header="0.3" footer="0.3"/>
  <pageSetup paperSize="9" scale="52" fitToHeight="0" orientation="landscape" horizontalDpi="24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41"/>
  <sheetViews>
    <sheetView topLeftCell="A3" zoomScale="80" zoomScaleNormal="80" workbookViewId="0">
      <pane ySplit="3" topLeftCell="A26" activePane="bottomLeft" state="frozen"/>
      <selection activeCell="H25" sqref="H25"/>
      <selection pane="bottomLeft" activeCell="H25" sqref="H25:H26"/>
    </sheetView>
  </sheetViews>
  <sheetFormatPr defaultRowHeight="15" x14ac:dyDescent="0.25"/>
  <cols>
    <col min="1" max="1" width="14.140625" customWidth="1"/>
    <col min="2" max="2" width="16.140625" customWidth="1"/>
    <col min="3" max="3" width="13.85546875" customWidth="1"/>
    <col min="4" max="4" width="18.85546875" customWidth="1"/>
    <col min="5" max="5" width="9.140625" hidden="1" customWidth="1"/>
    <col min="6" max="6" width="22.85546875" hidden="1" customWidth="1"/>
    <col min="7" max="9" width="9.140625" hidden="1" customWidth="1"/>
    <col min="10" max="10" width="14.140625" customWidth="1"/>
    <col min="11" max="11" width="12" customWidth="1"/>
    <col min="12" max="12" width="12.85546875" customWidth="1"/>
    <col min="13" max="13" width="20.85546875" customWidth="1"/>
    <col min="18" max="18" width="9.140625" style="29"/>
    <col min="23" max="23" width="9.140625" style="60"/>
    <col min="24" max="24" width="11.7109375" customWidth="1"/>
    <col min="25" max="25" width="17.28515625" customWidth="1"/>
    <col min="26" max="28" width="0" hidden="1" customWidth="1"/>
  </cols>
  <sheetData>
    <row r="1" spans="1:28" s="59" customFormat="1" hidden="1" x14ac:dyDescent="0.25">
      <c r="A1" s="59" t="s">
        <v>130</v>
      </c>
      <c r="R1" s="29"/>
      <c r="W1" s="60"/>
    </row>
    <row r="2" spans="1:28" s="59" customFormat="1" hidden="1" x14ac:dyDescent="0.25">
      <c r="A2" s="47" t="s">
        <v>131</v>
      </c>
      <c r="R2" s="29"/>
      <c r="W2" s="60"/>
    </row>
    <row r="3" spans="1:28" s="59" customFormat="1" ht="15.75" thickBot="1" x14ac:dyDescent="0.3">
      <c r="A3" s="213" t="s">
        <v>937</v>
      </c>
      <c r="B3" s="215" t="s">
        <v>946</v>
      </c>
      <c r="C3" s="216"/>
      <c r="D3" s="216"/>
      <c r="E3" s="216"/>
      <c r="F3" s="216"/>
      <c r="G3" s="217"/>
      <c r="H3" s="217"/>
      <c r="I3" s="218"/>
      <c r="J3" s="219" t="s">
        <v>943</v>
      </c>
      <c r="K3" s="221" t="s">
        <v>944</v>
      </c>
      <c r="L3" s="222"/>
      <c r="M3" s="222"/>
      <c r="N3" s="222"/>
      <c r="O3" s="222"/>
      <c r="P3" s="223"/>
      <c r="Q3" s="223"/>
      <c r="R3" s="224"/>
      <c r="S3" s="226" t="s">
        <v>132</v>
      </c>
      <c r="T3" s="227"/>
      <c r="U3" s="227"/>
      <c r="V3" s="227"/>
      <c r="W3" s="228"/>
      <c r="X3" s="211" t="s">
        <v>938</v>
      </c>
      <c r="Y3" s="219" t="s">
        <v>942</v>
      </c>
      <c r="Z3" s="211" t="s">
        <v>133</v>
      </c>
      <c r="AA3" s="203" t="s">
        <v>134</v>
      </c>
      <c r="AB3" s="203"/>
    </row>
    <row r="4" spans="1:28" s="59" customFormat="1" ht="16.5" customHeight="1" thickBot="1" x14ac:dyDescent="0.3">
      <c r="A4" s="213"/>
      <c r="B4" s="206" t="s">
        <v>135</v>
      </c>
      <c r="C4" s="207"/>
      <c r="D4" s="207"/>
      <c r="E4" s="207"/>
      <c r="F4" s="208"/>
      <c r="G4" s="209" t="s">
        <v>136</v>
      </c>
      <c r="H4" s="209"/>
      <c r="I4" s="210"/>
      <c r="J4" s="219"/>
      <c r="K4" s="225"/>
      <c r="L4" s="217"/>
      <c r="M4" s="217"/>
      <c r="N4" s="217"/>
      <c r="O4" s="217"/>
      <c r="P4" s="217"/>
      <c r="Q4" s="217"/>
      <c r="R4" s="218"/>
      <c r="S4" s="225"/>
      <c r="T4" s="217"/>
      <c r="U4" s="217"/>
      <c r="V4" s="217"/>
      <c r="W4" s="218"/>
      <c r="X4" s="211"/>
      <c r="Y4" s="219"/>
      <c r="Z4" s="211"/>
      <c r="AA4" s="204"/>
      <c r="AB4" s="204"/>
    </row>
    <row r="5" spans="1:28" s="59" customFormat="1" ht="76.5" customHeight="1" thickBot="1" x14ac:dyDescent="0.3">
      <c r="A5" s="264"/>
      <c r="B5" s="79" t="s">
        <v>137</v>
      </c>
      <c r="C5" s="90" t="s">
        <v>948</v>
      </c>
      <c r="D5" s="80" t="s">
        <v>949</v>
      </c>
      <c r="E5" s="79" t="s">
        <v>138</v>
      </c>
      <c r="F5" s="81" t="s">
        <v>139</v>
      </c>
      <c r="G5" s="90" t="s">
        <v>140</v>
      </c>
      <c r="H5" s="90" t="s">
        <v>141</v>
      </c>
      <c r="I5" s="90" t="s">
        <v>142</v>
      </c>
      <c r="J5" s="265"/>
      <c r="K5" s="80" t="s">
        <v>143</v>
      </c>
      <c r="L5" s="79" t="s">
        <v>144</v>
      </c>
      <c r="M5" s="80" t="s">
        <v>145</v>
      </c>
      <c r="N5" s="81" t="s">
        <v>146</v>
      </c>
      <c r="O5" s="74" t="s">
        <v>147</v>
      </c>
      <c r="P5" s="79" t="s">
        <v>148</v>
      </c>
      <c r="Q5" s="79" t="s">
        <v>149</v>
      </c>
      <c r="R5" s="130" t="s">
        <v>150</v>
      </c>
      <c r="S5" s="82" t="s">
        <v>146</v>
      </c>
      <c r="T5" s="82" t="s">
        <v>147</v>
      </c>
      <c r="U5" s="83" t="s">
        <v>148</v>
      </c>
      <c r="V5" s="84" t="s">
        <v>940</v>
      </c>
      <c r="W5" s="85" t="s">
        <v>941</v>
      </c>
      <c r="X5" s="211"/>
      <c r="Y5" s="219"/>
      <c r="Z5" s="266"/>
      <c r="AA5" s="204"/>
      <c r="AB5" s="204"/>
    </row>
    <row r="6" spans="1:28" s="61" customFormat="1" ht="20.25" customHeight="1" x14ac:dyDescent="0.25">
      <c r="A6" s="103" t="s">
        <v>779</v>
      </c>
      <c r="B6" s="92"/>
      <c r="C6" s="92"/>
      <c r="D6" s="92"/>
      <c r="E6" s="92"/>
      <c r="F6" s="93"/>
      <c r="G6" s="92"/>
      <c r="H6" s="92"/>
      <c r="I6" s="92"/>
      <c r="J6" s="94"/>
      <c r="K6" s="92"/>
      <c r="L6" s="102"/>
      <c r="M6" s="92"/>
      <c r="N6" s="93"/>
      <c r="O6" s="93"/>
      <c r="P6" s="92"/>
      <c r="Q6" s="92"/>
      <c r="R6" s="131"/>
      <c r="S6" s="95"/>
      <c r="T6" s="95"/>
      <c r="U6" s="95"/>
      <c r="V6" s="95"/>
      <c r="W6" s="95"/>
      <c r="X6" s="95"/>
      <c r="Y6" s="95"/>
      <c r="Z6" s="93"/>
      <c r="AA6" s="94"/>
      <c r="AB6" s="96"/>
    </row>
    <row r="7" spans="1:28" s="58" customFormat="1" ht="15.75" customHeight="1" x14ac:dyDescent="0.25">
      <c r="A7" s="256" t="s">
        <v>172</v>
      </c>
      <c r="B7" s="247" t="s">
        <v>168</v>
      </c>
      <c r="C7" s="258">
        <v>31719</v>
      </c>
      <c r="D7" s="247" t="s">
        <v>169</v>
      </c>
      <c r="E7" s="247" t="s">
        <v>167</v>
      </c>
      <c r="F7" s="247" t="s">
        <v>170</v>
      </c>
      <c r="G7" s="260">
        <v>12</v>
      </c>
      <c r="H7" s="260">
        <v>14</v>
      </c>
      <c r="I7" s="260">
        <v>11</v>
      </c>
      <c r="J7" s="251" t="s">
        <v>171</v>
      </c>
      <c r="K7" s="99" t="s">
        <v>151</v>
      </c>
      <c r="L7" s="100" t="s">
        <v>155</v>
      </c>
      <c r="M7" s="98" t="s">
        <v>8</v>
      </c>
      <c r="N7" s="98">
        <v>600</v>
      </c>
      <c r="O7" s="98">
        <v>3</v>
      </c>
      <c r="P7" s="98" t="s">
        <v>154</v>
      </c>
      <c r="Q7" s="98">
        <v>3.5</v>
      </c>
      <c r="R7" s="132" t="s">
        <v>154</v>
      </c>
      <c r="S7" s="245">
        <v>208</v>
      </c>
      <c r="T7" s="247">
        <v>3</v>
      </c>
      <c r="U7" s="247">
        <v>25</v>
      </c>
      <c r="V7" s="249">
        <v>2.5</v>
      </c>
      <c r="W7" s="243">
        <v>0.5</v>
      </c>
      <c r="X7" s="247">
        <v>1832</v>
      </c>
      <c r="Y7" s="252" t="s">
        <v>590</v>
      </c>
      <c r="Z7" s="252"/>
      <c r="AA7" s="252"/>
      <c r="AB7" s="262"/>
    </row>
    <row r="8" spans="1:28" s="58" customFormat="1" ht="15.75" customHeight="1" x14ac:dyDescent="0.25">
      <c r="A8" s="257"/>
      <c r="B8" s="248"/>
      <c r="C8" s="259"/>
      <c r="D8" s="248"/>
      <c r="E8" s="248"/>
      <c r="F8" s="248"/>
      <c r="G8" s="261"/>
      <c r="H8" s="261"/>
      <c r="I8" s="261"/>
      <c r="J8" s="248"/>
      <c r="K8" s="104" t="s">
        <v>152</v>
      </c>
      <c r="L8" s="86" t="s">
        <v>156</v>
      </c>
      <c r="M8" s="87" t="s">
        <v>880</v>
      </c>
      <c r="N8" s="87">
        <v>208</v>
      </c>
      <c r="O8" s="87">
        <v>3</v>
      </c>
      <c r="P8" s="87" t="s">
        <v>76</v>
      </c>
      <c r="Q8" s="87" t="s">
        <v>161</v>
      </c>
      <c r="R8" s="133" t="s">
        <v>24</v>
      </c>
      <c r="S8" s="246"/>
      <c r="T8" s="248"/>
      <c r="U8" s="248"/>
      <c r="V8" s="250"/>
      <c r="W8" s="244"/>
      <c r="X8" s="248"/>
      <c r="Y8" s="253"/>
      <c r="Z8" s="253"/>
      <c r="AA8" s="253"/>
      <c r="AB8" s="263"/>
    </row>
    <row r="9" spans="1:28" s="58" customFormat="1" ht="15.75" customHeight="1" x14ac:dyDescent="0.25">
      <c r="A9" s="256" t="s">
        <v>173</v>
      </c>
      <c r="B9" s="247" t="s">
        <v>168</v>
      </c>
      <c r="C9" s="258">
        <v>31719</v>
      </c>
      <c r="D9" s="247" t="s">
        <v>169</v>
      </c>
      <c r="E9" s="247" t="s">
        <v>167</v>
      </c>
      <c r="F9" s="247" t="s">
        <v>170</v>
      </c>
      <c r="G9" s="260">
        <v>12</v>
      </c>
      <c r="H9" s="260">
        <v>14</v>
      </c>
      <c r="I9" s="260">
        <v>11</v>
      </c>
      <c r="J9" s="251" t="s">
        <v>171</v>
      </c>
      <c r="K9" s="99" t="s">
        <v>151</v>
      </c>
      <c r="L9" s="100" t="s">
        <v>155</v>
      </c>
      <c r="M9" s="98" t="s">
        <v>9</v>
      </c>
      <c r="N9" s="98">
        <v>600</v>
      </c>
      <c r="O9" s="98">
        <v>3</v>
      </c>
      <c r="P9" s="98" t="s">
        <v>154</v>
      </c>
      <c r="Q9" s="98">
        <v>7</v>
      </c>
      <c r="R9" s="132" t="s">
        <v>154</v>
      </c>
      <c r="S9" s="245">
        <v>208</v>
      </c>
      <c r="T9" s="247">
        <v>3</v>
      </c>
      <c r="U9" s="247">
        <v>25</v>
      </c>
      <c r="V9" s="249">
        <v>3.7</v>
      </c>
      <c r="W9" s="243">
        <v>0.75</v>
      </c>
      <c r="X9" s="247">
        <v>1832</v>
      </c>
      <c r="Y9" s="252" t="s">
        <v>590</v>
      </c>
      <c r="Z9" s="252"/>
      <c r="AA9" s="252"/>
      <c r="AB9" s="262"/>
    </row>
    <row r="10" spans="1:28" s="58" customFormat="1" ht="15.75" customHeight="1" x14ac:dyDescent="0.25">
      <c r="A10" s="257"/>
      <c r="B10" s="248"/>
      <c r="C10" s="259"/>
      <c r="D10" s="248"/>
      <c r="E10" s="248"/>
      <c r="F10" s="248"/>
      <c r="G10" s="261"/>
      <c r="H10" s="261"/>
      <c r="I10" s="261"/>
      <c r="J10" s="248"/>
      <c r="K10" s="104" t="s">
        <v>152</v>
      </c>
      <c r="L10" s="86" t="s">
        <v>156</v>
      </c>
      <c r="M10" s="87" t="s">
        <v>881</v>
      </c>
      <c r="N10" s="87">
        <v>208</v>
      </c>
      <c r="O10" s="87">
        <v>3</v>
      </c>
      <c r="P10" s="87" t="s">
        <v>76</v>
      </c>
      <c r="Q10" s="87" t="s">
        <v>160</v>
      </c>
      <c r="R10" s="133" t="s">
        <v>926</v>
      </c>
      <c r="S10" s="246"/>
      <c r="T10" s="248"/>
      <c r="U10" s="248"/>
      <c r="V10" s="250"/>
      <c r="W10" s="244"/>
      <c r="X10" s="248"/>
      <c r="Y10" s="253"/>
      <c r="Z10" s="253"/>
      <c r="AA10" s="253"/>
      <c r="AB10" s="263"/>
    </row>
    <row r="11" spans="1:28" s="58" customFormat="1" ht="15.75" customHeight="1" x14ac:dyDescent="0.25">
      <c r="A11" s="256" t="s">
        <v>174</v>
      </c>
      <c r="B11" s="247" t="s">
        <v>168</v>
      </c>
      <c r="C11" s="258">
        <v>31719</v>
      </c>
      <c r="D11" s="247" t="s">
        <v>169</v>
      </c>
      <c r="E11" s="247" t="s">
        <v>167</v>
      </c>
      <c r="F11" s="247" t="s">
        <v>170</v>
      </c>
      <c r="G11" s="260">
        <v>12</v>
      </c>
      <c r="H11" s="260">
        <v>14</v>
      </c>
      <c r="I11" s="260">
        <v>11</v>
      </c>
      <c r="J11" s="251" t="s">
        <v>171</v>
      </c>
      <c r="K11" s="99" t="s">
        <v>151</v>
      </c>
      <c r="L11" s="100" t="s">
        <v>155</v>
      </c>
      <c r="M11" s="98" t="s">
        <v>9</v>
      </c>
      <c r="N11" s="98">
        <v>600</v>
      </c>
      <c r="O11" s="98">
        <v>3</v>
      </c>
      <c r="P11" s="98" t="s">
        <v>154</v>
      </c>
      <c r="Q11" s="98">
        <v>7</v>
      </c>
      <c r="R11" s="132" t="s">
        <v>154</v>
      </c>
      <c r="S11" s="245">
        <v>208</v>
      </c>
      <c r="T11" s="247">
        <v>3</v>
      </c>
      <c r="U11" s="247">
        <v>25</v>
      </c>
      <c r="V11" s="249">
        <v>4.8</v>
      </c>
      <c r="W11" s="243">
        <v>1</v>
      </c>
      <c r="X11" s="247">
        <v>1832</v>
      </c>
      <c r="Y11" s="252" t="s">
        <v>590</v>
      </c>
      <c r="Z11" s="252"/>
      <c r="AA11" s="252"/>
      <c r="AB11" s="262"/>
    </row>
    <row r="12" spans="1:28" s="58" customFormat="1" ht="15.75" customHeight="1" x14ac:dyDescent="0.25">
      <c r="A12" s="257"/>
      <c r="B12" s="248"/>
      <c r="C12" s="259"/>
      <c r="D12" s="248"/>
      <c r="E12" s="248"/>
      <c r="F12" s="248"/>
      <c r="G12" s="261"/>
      <c r="H12" s="261"/>
      <c r="I12" s="261"/>
      <c r="J12" s="248"/>
      <c r="K12" s="104" t="s">
        <v>152</v>
      </c>
      <c r="L12" s="86" t="s">
        <v>156</v>
      </c>
      <c r="M12" s="87" t="s">
        <v>881</v>
      </c>
      <c r="N12" s="87">
        <v>208</v>
      </c>
      <c r="O12" s="87">
        <v>3</v>
      </c>
      <c r="P12" s="87" t="s">
        <v>76</v>
      </c>
      <c r="Q12" s="87" t="s">
        <v>160</v>
      </c>
      <c r="R12" s="133" t="s">
        <v>926</v>
      </c>
      <c r="S12" s="246"/>
      <c r="T12" s="248"/>
      <c r="U12" s="248"/>
      <c r="V12" s="250"/>
      <c r="W12" s="244"/>
      <c r="X12" s="248"/>
      <c r="Y12" s="253"/>
      <c r="Z12" s="253"/>
      <c r="AA12" s="253"/>
      <c r="AB12" s="263"/>
    </row>
    <row r="13" spans="1:28" s="58" customFormat="1" ht="15.75" customHeight="1" x14ac:dyDescent="0.25">
      <c r="A13" s="256" t="s">
        <v>175</v>
      </c>
      <c r="B13" s="247" t="s">
        <v>168</v>
      </c>
      <c r="C13" s="258">
        <v>31719</v>
      </c>
      <c r="D13" s="247" t="s">
        <v>169</v>
      </c>
      <c r="E13" s="247" t="s">
        <v>167</v>
      </c>
      <c r="F13" s="247" t="s">
        <v>170</v>
      </c>
      <c r="G13" s="260">
        <v>12</v>
      </c>
      <c r="H13" s="260">
        <v>14</v>
      </c>
      <c r="I13" s="260">
        <v>11</v>
      </c>
      <c r="J13" s="251" t="s">
        <v>171</v>
      </c>
      <c r="K13" s="99" t="s">
        <v>151</v>
      </c>
      <c r="L13" s="100" t="s">
        <v>155</v>
      </c>
      <c r="M13" s="98" t="s">
        <v>9</v>
      </c>
      <c r="N13" s="98">
        <v>600</v>
      </c>
      <c r="O13" s="98">
        <v>3</v>
      </c>
      <c r="P13" s="98" t="s">
        <v>154</v>
      </c>
      <c r="Q13" s="98">
        <v>7</v>
      </c>
      <c r="R13" s="132" t="s">
        <v>154</v>
      </c>
      <c r="S13" s="245">
        <v>208</v>
      </c>
      <c r="T13" s="247">
        <v>3</v>
      </c>
      <c r="U13" s="247">
        <v>25</v>
      </c>
      <c r="V13" s="249">
        <v>6.9</v>
      </c>
      <c r="W13" s="243">
        <v>1.5</v>
      </c>
      <c r="X13" s="247">
        <v>1832</v>
      </c>
      <c r="Y13" s="252" t="s">
        <v>590</v>
      </c>
      <c r="Z13" s="252"/>
      <c r="AA13" s="252"/>
      <c r="AB13" s="262"/>
    </row>
    <row r="14" spans="1:28" s="58" customFormat="1" ht="15.75" customHeight="1" x14ac:dyDescent="0.25">
      <c r="A14" s="257"/>
      <c r="B14" s="248"/>
      <c r="C14" s="259"/>
      <c r="D14" s="248"/>
      <c r="E14" s="248"/>
      <c r="F14" s="248"/>
      <c r="G14" s="261"/>
      <c r="H14" s="261"/>
      <c r="I14" s="261"/>
      <c r="J14" s="248"/>
      <c r="K14" s="104" t="s">
        <v>152</v>
      </c>
      <c r="L14" s="86" t="s">
        <v>156</v>
      </c>
      <c r="M14" s="87" t="s">
        <v>882</v>
      </c>
      <c r="N14" s="87">
        <v>208</v>
      </c>
      <c r="O14" s="87">
        <v>3</v>
      </c>
      <c r="P14" s="87" t="s">
        <v>76</v>
      </c>
      <c r="Q14" s="87" t="s">
        <v>159</v>
      </c>
      <c r="R14" s="133" t="s">
        <v>927</v>
      </c>
      <c r="S14" s="246"/>
      <c r="T14" s="248"/>
      <c r="U14" s="248"/>
      <c r="V14" s="250"/>
      <c r="W14" s="244"/>
      <c r="X14" s="248"/>
      <c r="Y14" s="253"/>
      <c r="Z14" s="253"/>
      <c r="AA14" s="253"/>
      <c r="AB14" s="263"/>
    </row>
    <row r="15" spans="1:28" s="58" customFormat="1" ht="15.75" customHeight="1" x14ac:dyDescent="0.25">
      <c r="A15" s="256" t="s">
        <v>176</v>
      </c>
      <c r="B15" s="247" t="s">
        <v>168</v>
      </c>
      <c r="C15" s="258">
        <v>31719</v>
      </c>
      <c r="D15" s="247" t="s">
        <v>169</v>
      </c>
      <c r="E15" s="247" t="s">
        <v>167</v>
      </c>
      <c r="F15" s="247" t="s">
        <v>170</v>
      </c>
      <c r="G15" s="260">
        <v>12</v>
      </c>
      <c r="H15" s="260">
        <v>14</v>
      </c>
      <c r="I15" s="260">
        <v>11</v>
      </c>
      <c r="J15" s="251" t="s">
        <v>171</v>
      </c>
      <c r="K15" s="99" t="s">
        <v>151</v>
      </c>
      <c r="L15" s="100" t="s">
        <v>155</v>
      </c>
      <c r="M15" s="98" t="s">
        <v>127</v>
      </c>
      <c r="N15" s="98">
        <v>600</v>
      </c>
      <c r="O15" s="98">
        <v>3</v>
      </c>
      <c r="P15" s="98" t="s">
        <v>154</v>
      </c>
      <c r="Q15" s="98">
        <v>12.5</v>
      </c>
      <c r="R15" s="132" t="s">
        <v>154</v>
      </c>
      <c r="S15" s="245">
        <v>208</v>
      </c>
      <c r="T15" s="247">
        <v>3</v>
      </c>
      <c r="U15" s="247">
        <v>25</v>
      </c>
      <c r="V15" s="249">
        <v>7.8</v>
      </c>
      <c r="W15" s="243">
        <v>2</v>
      </c>
      <c r="X15" s="247">
        <v>1832</v>
      </c>
      <c r="Y15" s="252" t="s">
        <v>590</v>
      </c>
      <c r="Z15" s="252"/>
      <c r="AA15" s="252"/>
      <c r="AB15" s="262"/>
    </row>
    <row r="16" spans="1:28" s="58" customFormat="1" ht="15.75" customHeight="1" x14ac:dyDescent="0.25">
      <c r="A16" s="257"/>
      <c r="B16" s="248"/>
      <c r="C16" s="259"/>
      <c r="D16" s="248"/>
      <c r="E16" s="248"/>
      <c r="F16" s="248"/>
      <c r="G16" s="261"/>
      <c r="H16" s="261"/>
      <c r="I16" s="261"/>
      <c r="J16" s="248"/>
      <c r="K16" s="104" t="s">
        <v>152</v>
      </c>
      <c r="L16" s="86" t="s">
        <v>156</v>
      </c>
      <c r="M16" s="87" t="s">
        <v>882</v>
      </c>
      <c r="N16" s="87">
        <v>208</v>
      </c>
      <c r="O16" s="87">
        <v>3</v>
      </c>
      <c r="P16" s="87" t="s">
        <v>76</v>
      </c>
      <c r="Q16" s="87" t="s">
        <v>159</v>
      </c>
      <c r="R16" s="133" t="s">
        <v>927</v>
      </c>
      <c r="S16" s="246"/>
      <c r="T16" s="248"/>
      <c r="U16" s="248"/>
      <c r="V16" s="250"/>
      <c r="W16" s="244"/>
      <c r="X16" s="248"/>
      <c r="Y16" s="253"/>
      <c r="Z16" s="253"/>
      <c r="AA16" s="253"/>
      <c r="AB16" s="263"/>
    </row>
    <row r="17" spans="1:28" s="58" customFormat="1" ht="15.75" customHeight="1" x14ac:dyDescent="0.25">
      <c r="A17" s="256" t="s">
        <v>177</v>
      </c>
      <c r="B17" s="247" t="s">
        <v>168</v>
      </c>
      <c r="C17" s="258">
        <v>31719</v>
      </c>
      <c r="D17" s="247" t="s">
        <v>169</v>
      </c>
      <c r="E17" s="247" t="s">
        <v>167</v>
      </c>
      <c r="F17" s="247" t="s">
        <v>170</v>
      </c>
      <c r="G17" s="260">
        <v>12</v>
      </c>
      <c r="H17" s="260">
        <v>14</v>
      </c>
      <c r="I17" s="260">
        <v>11</v>
      </c>
      <c r="J17" s="251" t="s">
        <v>171</v>
      </c>
      <c r="K17" s="99" t="s">
        <v>151</v>
      </c>
      <c r="L17" s="100" t="s">
        <v>155</v>
      </c>
      <c r="M17" s="98" t="s">
        <v>127</v>
      </c>
      <c r="N17" s="98">
        <v>600</v>
      </c>
      <c r="O17" s="98">
        <v>3</v>
      </c>
      <c r="P17" s="98" t="s">
        <v>154</v>
      </c>
      <c r="Q17" s="98">
        <v>12.5</v>
      </c>
      <c r="R17" s="132" t="s">
        <v>154</v>
      </c>
      <c r="S17" s="245">
        <v>208</v>
      </c>
      <c r="T17" s="247">
        <v>3</v>
      </c>
      <c r="U17" s="247">
        <v>25</v>
      </c>
      <c r="V17" s="249">
        <v>11</v>
      </c>
      <c r="W17" s="243">
        <v>3</v>
      </c>
      <c r="X17" s="247">
        <v>1832</v>
      </c>
      <c r="Y17" s="252" t="s">
        <v>590</v>
      </c>
      <c r="Z17" s="252"/>
      <c r="AA17" s="252"/>
      <c r="AB17" s="262"/>
    </row>
    <row r="18" spans="1:28" s="58" customFormat="1" ht="15.75" customHeight="1" x14ac:dyDescent="0.25">
      <c r="A18" s="257"/>
      <c r="B18" s="248"/>
      <c r="C18" s="259"/>
      <c r="D18" s="248"/>
      <c r="E18" s="248"/>
      <c r="F18" s="248"/>
      <c r="G18" s="261"/>
      <c r="H18" s="261"/>
      <c r="I18" s="261"/>
      <c r="J18" s="248"/>
      <c r="K18" s="104" t="s">
        <v>152</v>
      </c>
      <c r="L18" s="86" t="s">
        <v>156</v>
      </c>
      <c r="M18" s="87" t="s">
        <v>883</v>
      </c>
      <c r="N18" s="87">
        <v>208</v>
      </c>
      <c r="O18" s="87">
        <v>3</v>
      </c>
      <c r="P18" s="87" t="s">
        <v>76</v>
      </c>
      <c r="Q18" s="87" t="s">
        <v>158</v>
      </c>
      <c r="R18" s="133" t="s">
        <v>928</v>
      </c>
      <c r="S18" s="246"/>
      <c r="T18" s="248"/>
      <c r="U18" s="248"/>
      <c r="V18" s="250"/>
      <c r="W18" s="244"/>
      <c r="X18" s="248"/>
      <c r="Y18" s="253"/>
      <c r="Z18" s="253"/>
      <c r="AA18" s="253"/>
      <c r="AB18" s="263"/>
    </row>
    <row r="19" spans="1:28" s="58" customFormat="1" ht="15.75" customHeight="1" x14ac:dyDescent="0.25">
      <c r="A19" s="256" t="s">
        <v>178</v>
      </c>
      <c r="B19" s="247" t="s">
        <v>168</v>
      </c>
      <c r="C19" s="258">
        <v>31719</v>
      </c>
      <c r="D19" s="247" t="s">
        <v>169</v>
      </c>
      <c r="E19" s="247" t="s">
        <v>167</v>
      </c>
      <c r="F19" s="247" t="s">
        <v>170</v>
      </c>
      <c r="G19" s="260">
        <v>12</v>
      </c>
      <c r="H19" s="260">
        <v>14</v>
      </c>
      <c r="I19" s="260">
        <v>11</v>
      </c>
      <c r="J19" s="251" t="s">
        <v>171</v>
      </c>
      <c r="K19" s="99" t="s">
        <v>151</v>
      </c>
      <c r="L19" s="100" t="s">
        <v>155</v>
      </c>
      <c r="M19" s="98" t="s">
        <v>11</v>
      </c>
      <c r="N19" s="98">
        <v>600</v>
      </c>
      <c r="O19" s="98">
        <v>3</v>
      </c>
      <c r="P19" s="98" t="s">
        <v>154</v>
      </c>
      <c r="Q19" s="98">
        <v>25</v>
      </c>
      <c r="R19" s="132" t="s">
        <v>154</v>
      </c>
      <c r="S19" s="245">
        <v>208</v>
      </c>
      <c r="T19" s="247">
        <v>3</v>
      </c>
      <c r="U19" s="247">
        <v>25</v>
      </c>
      <c r="V19" s="249">
        <v>17.5</v>
      </c>
      <c r="W19" s="243">
        <v>5</v>
      </c>
      <c r="X19" s="247">
        <v>1832</v>
      </c>
      <c r="Y19" s="252" t="s">
        <v>590</v>
      </c>
      <c r="Z19" s="252"/>
      <c r="AA19" s="252"/>
      <c r="AB19" s="262"/>
    </row>
    <row r="20" spans="1:28" s="58" customFormat="1" ht="15.75" customHeight="1" x14ac:dyDescent="0.25">
      <c r="A20" s="257"/>
      <c r="B20" s="248"/>
      <c r="C20" s="259"/>
      <c r="D20" s="248"/>
      <c r="E20" s="248"/>
      <c r="F20" s="248"/>
      <c r="G20" s="261"/>
      <c r="H20" s="261"/>
      <c r="I20" s="261"/>
      <c r="J20" s="248"/>
      <c r="K20" s="104" t="s">
        <v>152</v>
      </c>
      <c r="L20" s="86" t="s">
        <v>156</v>
      </c>
      <c r="M20" s="87" t="s">
        <v>883</v>
      </c>
      <c r="N20" s="87">
        <v>208</v>
      </c>
      <c r="O20" s="87">
        <v>3</v>
      </c>
      <c r="P20" s="87" t="s">
        <v>76</v>
      </c>
      <c r="Q20" s="87" t="s">
        <v>158</v>
      </c>
      <c r="R20" s="133" t="s">
        <v>928</v>
      </c>
      <c r="S20" s="246"/>
      <c r="T20" s="248"/>
      <c r="U20" s="248"/>
      <c r="V20" s="250"/>
      <c r="W20" s="244"/>
      <c r="X20" s="248"/>
      <c r="Y20" s="253"/>
      <c r="Z20" s="253"/>
      <c r="AA20" s="253"/>
      <c r="AB20" s="263"/>
    </row>
    <row r="21" spans="1:28" s="58" customFormat="1" ht="15.75" customHeight="1" x14ac:dyDescent="0.25">
      <c r="A21" s="256" t="s">
        <v>179</v>
      </c>
      <c r="B21" s="247" t="s">
        <v>168</v>
      </c>
      <c r="C21" s="258">
        <v>31719</v>
      </c>
      <c r="D21" s="247" t="s">
        <v>169</v>
      </c>
      <c r="E21" s="247" t="s">
        <v>167</v>
      </c>
      <c r="F21" s="247" t="s">
        <v>170</v>
      </c>
      <c r="G21" s="260">
        <v>12</v>
      </c>
      <c r="H21" s="260">
        <v>14</v>
      </c>
      <c r="I21" s="260">
        <v>11</v>
      </c>
      <c r="J21" s="251" t="s">
        <v>171</v>
      </c>
      <c r="K21" s="99" t="s">
        <v>151</v>
      </c>
      <c r="L21" s="100" t="s">
        <v>155</v>
      </c>
      <c r="M21" s="98" t="s">
        <v>12</v>
      </c>
      <c r="N21" s="98">
        <v>600</v>
      </c>
      <c r="O21" s="98">
        <v>3</v>
      </c>
      <c r="P21" s="98" t="s">
        <v>154</v>
      </c>
      <c r="Q21" s="98">
        <v>50</v>
      </c>
      <c r="R21" s="132" t="s">
        <v>154</v>
      </c>
      <c r="S21" s="245">
        <v>208</v>
      </c>
      <c r="T21" s="247">
        <v>3</v>
      </c>
      <c r="U21" s="247">
        <v>25</v>
      </c>
      <c r="V21" s="249">
        <v>25.3</v>
      </c>
      <c r="W21" s="243">
        <v>7.5</v>
      </c>
      <c r="X21" s="247">
        <v>1832</v>
      </c>
      <c r="Y21" s="252" t="s">
        <v>590</v>
      </c>
      <c r="Z21" s="252"/>
      <c r="AA21" s="252"/>
      <c r="AB21" s="262"/>
    </row>
    <row r="22" spans="1:28" s="58" customFormat="1" ht="15.75" customHeight="1" x14ac:dyDescent="0.25">
      <c r="A22" s="257"/>
      <c r="B22" s="248"/>
      <c r="C22" s="259"/>
      <c r="D22" s="248"/>
      <c r="E22" s="248"/>
      <c r="F22" s="248"/>
      <c r="G22" s="261"/>
      <c r="H22" s="261"/>
      <c r="I22" s="261"/>
      <c r="J22" s="248"/>
      <c r="K22" s="104" t="s">
        <v>152</v>
      </c>
      <c r="L22" s="86" t="s">
        <v>156</v>
      </c>
      <c r="M22" s="87" t="s">
        <v>883</v>
      </c>
      <c r="N22" s="87">
        <v>208</v>
      </c>
      <c r="O22" s="87">
        <v>3</v>
      </c>
      <c r="P22" s="87" t="s">
        <v>76</v>
      </c>
      <c r="Q22" s="87" t="s">
        <v>158</v>
      </c>
      <c r="R22" s="133" t="s">
        <v>928</v>
      </c>
      <c r="S22" s="246"/>
      <c r="T22" s="248"/>
      <c r="U22" s="248"/>
      <c r="V22" s="250"/>
      <c r="W22" s="244"/>
      <c r="X22" s="248"/>
      <c r="Y22" s="253"/>
      <c r="Z22" s="253"/>
      <c r="AA22" s="253"/>
      <c r="AB22" s="263"/>
    </row>
    <row r="23" spans="1:28" s="58" customFormat="1" ht="15.75" customHeight="1" x14ac:dyDescent="0.25">
      <c r="A23" s="256" t="s">
        <v>180</v>
      </c>
      <c r="B23" s="247" t="s">
        <v>168</v>
      </c>
      <c r="C23" s="258">
        <v>31719</v>
      </c>
      <c r="D23" s="247" t="s">
        <v>169</v>
      </c>
      <c r="E23" s="247" t="s">
        <v>167</v>
      </c>
      <c r="F23" s="247" t="s">
        <v>170</v>
      </c>
      <c r="G23" s="260">
        <v>12</v>
      </c>
      <c r="H23" s="260">
        <v>14</v>
      </c>
      <c r="I23" s="260">
        <v>11</v>
      </c>
      <c r="J23" s="251" t="s">
        <v>171</v>
      </c>
      <c r="K23" s="99" t="s">
        <v>151</v>
      </c>
      <c r="L23" s="100" t="s">
        <v>155</v>
      </c>
      <c r="M23" s="98" t="s">
        <v>12</v>
      </c>
      <c r="N23" s="98">
        <v>600</v>
      </c>
      <c r="O23" s="98">
        <v>3</v>
      </c>
      <c r="P23" s="98" t="s">
        <v>154</v>
      </c>
      <c r="Q23" s="98">
        <v>50</v>
      </c>
      <c r="R23" s="132" t="s">
        <v>154</v>
      </c>
      <c r="S23" s="245">
        <v>208</v>
      </c>
      <c r="T23" s="247">
        <v>3</v>
      </c>
      <c r="U23" s="247">
        <v>25</v>
      </c>
      <c r="V23" s="249">
        <v>32.200000000000003</v>
      </c>
      <c r="W23" s="243">
        <v>10</v>
      </c>
      <c r="X23" s="247">
        <v>1832</v>
      </c>
      <c r="Y23" s="252" t="s">
        <v>598</v>
      </c>
      <c r="Z23" s="252"/>
      <c r="AA23" s="252"/>
      <c r="AB23" s="262"/>
    </row>
    <row r="24" spans="1:28" s="58" customFormat="1" ht="15.75" customHeight="1" x14ac:dyDescent="0.25">
      <c r="A24" s="257"/>
      <c r="B24" s="248"/>
      <c r="C24" s="259"/>
      <c r="D24" s="248"/>
      <c r="E24" s="248"/>
      <c r="F24" s="248"/>
      <c r="G24" s="261"/>
      <c r="H24" s="261"/>
      <c r="I24" s="261"/>
      <c r="J24" s="248"/>
      <c r="K24" s="104" t="s">
        <v>152</v>
      </c>
      <c r="L24" s="86" t="s">
        <v>156</v>
      </c>
      <c r="M24" s="87" t="s">
        <v>884</v>
      </c>
      <c r="N24" s="87">
        <v>208</v>
      </c>
      <c r="O24" s="87">
        <v>3</v>
      </c>
      <c r="P24" s="87" t="s">
        <v>76</v>
      </c>
      <c r="Q24" s="87" t="s">
        <v>162</v>
      </c>
      <c r="R24" s="133" t="s">
        <v>931</v>
      </c>
      <c r="S24" s="246"/>
      <c r="T24" s="248"/>
      <c r="U24" s="248"/>
      <c r="V24" s="250"/>
      <c r="W24" s="244"/>
      <c r="X24" s="248"/>
      <c r="Y24" s="253"/>
      <c r="Z24" s="253"/>
      <c r="AA24" s="253"/>
      <c r="AB24" s="263"/>
    </row>
    <row r="25" spans="1:28" s="58" customFormat="1" ht="15.75" customHeight="1" x14ac:dyDescent="0.25">
      <c r="A25" s="256" t="s">
        <v>181</v>
      </c>
      <c r="B25" s="247" t="s">
        <v>168</v>
      </c>
      <c r="C25" s="258">
        <v>31719</v>
      </c>
      <c r="D25" s="247" t="s">
        <v>169</v>
      </c>
      <c r="E25" s="247" t="s">
        <v>167</v>
      </c>
      <c r="F25" s="247" t="s">
        <v>170</v>
      </c>
      <c r="G25" s="260">
        <v>18</v>
      </c>
      <c r="H25" s="260">
        <v>14</v>
      </c>
      <c r="I25" s="260">
        <v>11</v>
      </c>
      <c r="J25" s="251" t="s">
        <v>171</v>
      </c>
      <c r="K25" s="99" t="s">
        <v>151</v>
      </c>
      <c r="L25" s="100" t="s">
        <v>155</v>
      </c>
      <c r="M25" s="98" t="s">
        <v>12</v>
      </c>
      <c r="N25" s="98">
        <v>600</v>
      </c>
      <c r="O25" s="98">
        <v>3</v>
      </c>
      <c r="P25" s="98" t="s">
        <v>154</v>
      </c>
      <c r="Q25" s="98">
        <v>50</v>
      </c>
      <c r="R25" s="132" t="s">
        <v>154</v>
      </c>
      <c r="S25" s="245">
        <v>208</v>
      </c>
      <c r="T25" s="247">
        <v>3</v>
      </c>
      <c r="U25" s="247">
        <v>25</v>
      </c>
      <c r="V25" s="249">
        <v>48.3</v>
      </c>
      <c r="W25" s="243">
        <v>15</v>
      </c>
      <c r="X25" s="247">
        <v>2747</v>
      </c>
      <c r="Y25" s="252" t="s">
        <v>599</v>
      </c>
      <c r="Z25" s="252"/>
      <c r="AA25" s="252"/>
      <c r="AB25" s="262"/>
    </row>
    <row r="26" spans="1:28" s="58" customFormat="1" ht="15.75" customHeight="1" x14ac:dyDescent="0.25">
      <c r="A26" s="257"/>
      <c r="B26" s="248"/>
      <c r="C26" s="259"/>
      <c r="D26" s="248"/>
      <c r="E26" s="248"/>
      <c r="F26" s="248"/>
      <c r="G26" s="261"/>
      <c r="H26" s="261"/>
      <c r="I26" s="261"/>
      <c r="J26" s="248"/>
      <c r="K26" s="104" t="s">
        <v>152</v>
      </c>
      <c r="L26" s="86" t="s">
        <v>156</v>
      </c>
      <c r="M26" s="87" t="s">
        <v>885</v>
      </c>
      <c r="N26" s="87">
        <v>208</v>
      </c>
      <c r="O26" s="87">
        <v>3</v>
      </c>
      <c r="P26" s="87" t="s">
        <v>76</v>
      </c>
      <c r="Q26" s="87" t="s">
        <v>157</v>
      </c>
      <c r="R26" s="133" t="s">
        <v>932</v>
      </c>
      <c r="S26" s="246"/>
      <c r="T26" s="248"/>
      <c r="U26" s="248"/>
      <c r="V26" s="250"/>
      <c r="W26" s="244"/>
      <c r="X26" s="248"/>
      <c r="Y26" s="253"/>
      <c r="Z26" s="253"/>
      <c r="AA26" s="253"/>
      <c r="AB26" s="263"/>
    </row>
    <row r="27" spans="1:28" s="58" customFormat="1" ht="15.75" customHeight="1" x14ac:dyDescent="0.25">
      <c r="A27" s="256" t="s">
        <v>182</v>
      </c>
      <c r="B27" s="247" t="s">
        <v>168</v>
      </c>
      <c r="C27" s="258">
        <v>31719</v>
      </c>
      <c r="D27" s="247" t="s">
        <v>169</v>
      </c>
      <c r="E27" s="247" t="s">
        <v>167</v>
      </c>
      <c r="F27" s="247" t="s">
        <v>170</v>
      </c>
      <c r="G27" s="260">
        <v>18</v>
      </c>
      <c r="H27" s="260">
        <v>14</v>
      </c>
      <c r="I27" s="260">
        <v>11</v>
      </c>
      <c r="J27" s="251" t="s">
        <v>171</v>
      </c>
      <c r="K27" s="99" t="s">
        <v>151</v>
      </c>
      <c r="L27" s="100" t="s">
        <v>155</v>
      </c>
      <c r="M27" s="98" t="s">
        <v>13</v>
      </c>
      <c r="N27" s="98">
        <v>600</v>
      </c>
      <c r="O27" s="98">
        <v>3</v>
      </c>
      <c r="P27" s="98" t="s">
        <v>154</v>
      </c>
      <c r="Q27" s="98">
        <v>80</v>
      </c>
      <c r="R27" s="132" t="s">
        <v>154</v>
      </c>
      <c r="S27" s="245">
        <v>208</v>
      </c>
      <c r="T27" s="247">
        <v>3</v>
      </c>
      <c r="U27" s="247">
        <v>25</v>
      </c>
      <c r="V27" s="249">
        <v>62.1</v>
      </c>
      <c r="W27" s="243">
        <v>20</v>
      </c>
      <c r="X27" s="247">
        <v>2747</v>
      </c>
      <c r="Y27" s="252" t="s">
        <v>599</v>
      </c>
      <c r="Z27" s="252"/>
      <c r="AA27" s="252"/>
      <c r="AB27" s="262"/>
    </row>
    <row r="28" spans="1:28" s="58" customFormat="1" ht="15.75" customHeight="1" x14ac:dyDescent="0.25">
      <c r="A28" s="257"/>
      <c r="B28" s="248"/>
      <c r="C28" s="259"/>
      <c r="D28" s="248"/>
      <c r="E28" s="248"/>
      <c r="F28" s="248"/>
      <c r="G28" s="261"/>
      <c r="H28" s="261"/>
      <c r="I28" s="261"/>
      <c r="J28" s="248"/>
      <c r="K28" s="104" t="s">
        <v>152</v>
      </c>
      <c r="L28" s="86" t="s">
        <v>156</v>
      </c>
      <c r="M28" s="87" t="s">
        <v>885</v>
      </c>
      <c r="N28" s="87">
        <v>208</v>
      </c>
      <c r="O28" s="87">
        <v>3</v>
      </c>
      <c r="P28" s="87" t="s">
        <v>76</v>
      </c>
      <c r="Q28" s="87" t="s">
        <v>157</v>
      </c>
      <c r="R28" s="133" t="s">
        <v>932</v>
      </c>
      <c r="S28" s="246"/>
      <c r="T28" s="248"/>
      <c r="U28" s="248"/>
      <c r="V28" s="250"/>
      <c r="W28" s="244"/>
      <c r="X28" s="248"/>
      <c r="Y28" s="253"/>
      <c r="Z28" s="253"/>
      <c r="AA28" s="253"/>
      <c r="AB28" s="263"/>
    </row>
    <row r="29" spans="1:28" s="58" customFormat="1" ht="15.75" customHeight="1" x14ac:dyDescent="0.25">
      <c r="A29" s="256" t="s">
        <v>183</v>
      </c>
      <c r="B29" s="247" t="s">
        <v>168</v>
      </c>
      <c r="C29" s="258">
        <v>31719</v>
      </c>
      <c r="D29" s="247" t="s">
        <v>169</v>
      </c>
      <c r="E29" s="247" t="s">
        <v>167</v>
      </c>
      <c r="F29" s="247" t="s">
        <v>170</v>
      </c>
      <c r="G29" s="260">
        <v>18</v>
      </c>
      <c r="H29" s="260">
        <v>14</v>
      </c>
      <c r="I29" s="260">
        <v>11</v>
      </c>
      <c r="J29" s="251" t="s">
        <v>171</v>
      </c>
      <c r="K29" s="99" t="s">
        <v>151</v>
      </c>
      <c r="L29" s="100" t="s">
        <v>155</v>
      </c>
      <c r="M29" s="98" t="s">
        <v>14</v>
      </c>
      <c r="N29" s="98">
        <v>600</v>
      </c>
      <c r="O29" s="98">
        <v>3</v>
      </c>
      <c r="P29" s="98" t="s">
        <v>154</v>
      </c>
      <c r="Q29" s="98">
        <v>115</v>
      </c>
      <c r="R29" s="132" t="s">
        <v>154</v>
      </c>
      <c r="S29" s="245">
        <v>208</v>
      </c>
      <c r="T29" s="247">
        <v>3</v>
      </c>
      <c r="U29" s="247">
        <v>25</v>
      </c>
      <c r="V29" s="249">
        <v>78.2</v>
      </c>
      <c r="W29" s="243">
        <v>25</v>
      </c>
      <c r="X29" s="247">
        <v>2747</v>
      </c>
      <c r="Y29" s="252" t="s">
        <v>601</v>
      </c>
      <c r="Z29" s="252"/>
      <c r="AA29" s="252"/>
      <c r="AB29" s="262"/>
    </row>
    <row r="30" spans="1:28" s="58" customFormat="1" ht="15.75" customHeight="1" x14ac:dyDescent="0.25">
      <c r="A30" s="257"/>
      <c r="B30" s="248"/>
      <c r="C30" s="259"/>
      <c r="D30" s="248"/>
      <c r="E30" s="248"/>
      <c r="F30" s="248"/>
      <c r="G30" s="261"/>
      <c r="H30" s="261"/>
      <c r="I30" s="261"/>
      <c r="J30" s="248"/>
      <c r="K30" s="104" t="s">
        <v>152</v>
      </c>
      <c r="L30" s="86" t="s">
        <v>156</v>
      </c>
      <c r="M30" s="87" t="s">
        <v>885</v>
      </c>
      <c r="N30" s="87">
        <v>208</v>
      </c>
      <c r="O30" s="87">
        <v>3</v>
      </c>
      <c r="P30" s="87" t="s">
        <v>76</v>
      </c>
      <c r="Q30" s="87" t="s">
        <v>157</v>
      </c>
      <c r="R30" s="133" t="s">
        <v>932</v>
      </c>
      <c r="S30" s="246"/>
      <c r="T30" s="248"/>
      <c r="U30" s="248"/>
      <c r="V30" s="250"/>
      <c r="W30" s="244"/>
      <c r="X30" s="248"/>
      <c r="Y30" s="253"/>
      <c r="Z30" s="253"/>
      <c r="AA30" s="253"/>
      <c r="AB30" s="263"/>
    </row>
    <row r="31" spans="1:28" s="58" customFormat="1" ht="15.75" customHeight="1" x14ac:dyDescent="0.25">
      <c r="A31" s="256" t="s">
        <v>184</v>
      </c>
      <c r="B31" s="247" t="s">
        <v>168</v>
      </c>
      <c r="C31" s="258">
        <v>31719</v>
      </c>
      <c r="D31" s="247" t="s">
        <v>169</v>
      </c>
      <c r="E31" s="247" t="s">
        <v>167</v>
      </c>
      <c r="F31" s="247" t="s">
        <v>170</v>
      </c>
      <c r="G31" s="260">
        <v>12</v>
      </c>
      <c r="H31" s="260">
        <v>14</v>
      </c>
      <c r="I31" s="260">
        <v>11</v>
      </c>
      <c r="J31" s="251" t="s">
        <v>171</v>
      </c>
      <c r="K31" s="99" t="s">
        <v>151</v>
      </c>
      <c r="L31" s="100" t="s">
        <v>155</v>
      </c>
      <c r="M31" s="98" t="s">
        <v>8</v>
      </c>
      <c r="N31" s="98">
        <v>600</v>
      </c>
      <c r="O31" s="98">
        <v>3</v>
      </c>
      <c r="P31" s="98" t="s">
        <v>154</v>
      </c>
      <c r="Q31" s="98">
        <v>3.5</v>
      </c>
      <c r="R31" s="132" t="s">
        <v>154</v>
      </c>
      <c r="S31" s="245">
        <v>240</v>
      </c>
      <c r="T31" s="247">
        <v>3</v>
      </c>
      <c r="U31" s="247">
        <v>25</v>
      </c>
      <c r="V31" s="249">
        <v>2.2000000000000002</v>
      </c>
      <c r="W31" s="243">
        <v>0.5</v>
      </c>
      <c r="X31" s="247">
        <v>1832</v>
      </c>
      <c r="Y31" s="252" t="s">
        <v>601</v>
      </c>
      <c r="Z31" s="252"/>
      <c r="AA31" s="252"/>
      <c r="AB31" s="262"/>
    </row>
    <row r="32" spans="1:28" s="58" customFormat="1" ht="15.75" customHeight="1" x14ac:dyDescent="0.25">
      <c r="A32" s="257"/>
      <c r="B32" s="248"/>
      <c r="C32" s="259"/>
      <c r="D32" s="248"/>
      <c r="E32" s="248"/>
      <c r="F32" s="248"/>
      <c r="G32" s="261"/>
      <c r="H32" s="261"/>
      <c r="I32" s="261"/>
      <c r="J32" s="248"/>
      <c r="K32" s="104" t="s">
        <v>152</v>
      </c>
      <c r="L32" s="86" t="s">
        <v>156</v>
      </c>
      <c r="M32" s="87" t="s">
        <v>880</v>
      </c>
      <c r="N32" s="87">
        <v>240</v>
      </c>
      <c r="O32" s="87">
        <v>3</v>
      </c>
      <c r="P32" s="87" t="s">
        <v>76</v>
      </c>
      <c r="Q32" s="87" t="s">
        <v>161</v>
      </c>
      <c r="R32" s="133" t="s">
        <v>933</v>
      </c>
      <c r="S32" s="246"/>
      <c r="T32" s="248"/>
      <c r="U32" s="248"/>
      <c r="V32" s="250"/>
      <c r="W32" s="244"/>
      <c r="X32" s="248"/>
      <c r="Y32" s="253"/>
      <c r="Z32" s="253"/>
      <c r="AA32" s="253"/>
      <c r="AB32" s="263"/>
    </row>
    <row r="33" spans="1:28" s="58" customFormat="1" ht="15.75" customHeight="1" x14ac:dyDescent="0.25">
      <c r="A33" s="256" t="s">
        <v>185</v>
      </c>
      <c r="B33" s="247" t="s">
        <v>168</v>
      </c>
      <c r="C33" s="258">
        <v>31719</v>
      </c>
      <c r="D33" s="247" t="s">
        <v>169</v>
      </c>
      <c r="E33" s="247" t="s">
        <v>167</v>
      </c>
      <c r="F33" s="247" t="s">
        <v>170</v>
      </c>
      <c r="G33" s="260">
        <v>12</v>
      </c>
      <c r="H33" s="260">
        <v>14</v>
      </c>
      <c r="I33" s="260">
        <v>11</v>
      </c>
      <c r="J33" s="251" t="s">
        <v>171</v>
      </c>
      <c r="K33" s="99" t="s">
        <v>151</v>
      </c>
      <c r="L33" s="100" t="s">
        <v>155</v>
      </c>
      <c r="M33" s="98" t="s">
        <v>9</v>
      </c>
      <c r="N33" s="98">
        <v>600</v>
      </c>
      <c r="O33" s="98">
        <v>3</v>
      </c>
      <c r="P33" s="98" t="s">
        <v>154</v>
      </c>
      <c r="Q33" s="98">
        <v>7</v>
      </c>
      <c r="R33" s="132" t="s">
        <v>154</v>
      </c>
      <c r="S33" s="245">
        <v>240</v>
      </c>
      <c r="T33" s="247">
        <v>3</v>
      </c>
      <c r="U33" s="247">
        <v>25</v>
      </c>
      <c r="V33" s="249">
        <v>3.2</v>
      </c>
      <c r="W33" s="243">
        <v>0.75</v>
      </c>
      <c r="X33" s="247">
        <v>1832</v>
      </c>
      <c r="Y33" s="252" t="s">
        <v>601</v>
      </c>
      <c r="Z33" s="252"/>
      <c r="AA33" s="252"/>
      <c r="AB33" s="262"/>
    </row>
    <row r="34" spans="1:28" s="58" customFormat="1" ht="15.75" customHeight="1" x14ac:dyDescent="0.25">
      <c r="A34" s="257"/>
      <c r="B34" s="248"/>
      <c r="C34" s="259"/>
      <c r="D34" s="248"/>
      <c r="E34" s="248"/>
      <c r="F34" s="248"/>
      <c r="G34" s="261"/>
      <c r="H34" s="261"/>
      <c r="I34" s="261"/>
      <c r="J34" s="248"/>
      <c r="K34" s="104" t="s">
        <v>152</v>
      </c>
      <c r="L34" s="86" t="s">
        <v>156</v>
      </c>
      <c r="M34" s="87" t="s">
        <v>880</v>
      </c>
      <c r="N34" s="87">
        <v>240</v>
      </c>
      <c r="O34" s="87">
        <v>3</v>
      </c>
      <c r="P34" s="87" t="s">
        <v>76</v>
      </c>
      <c r="Q34" s="87" t="s">
        <v>161</v>
      </c>
      <c r="R34" s="133" t="s">
        <v>933</v>
      </c>
      <c r="S34" s="246"/>
      <c r="T34" s="248"/>
      <c r="U34" s="248"/>
      <c r="V34" s="250"/>
      <c r="W34" s="244"/>
      <c r="X34" s="248"/>
      <c r="Y34" s="253"/>
      <c r="Z34" s="253"/>
      <c r="AA34" s="253"/>
      <c r="AB34" s="263"/>
    </row>
    <row r="35" spans="1:28" s="58" customFormat="1" ht="15.75" customHeight="1" x14ac:dyDescent="0.25">
      <c r="A35" s="256" t="s">
        <v>186</v>
      </c>
      <c r="B35" s="247" t="s">
        <v>168</v>
      </c>
      <c r="C35" s="258">
        <v>31719</v>
      </c>
      <c r="D35" s="247" t="s">
        <v>169</v>
      </c>
      <c r="E35" s="247" t="s">
        <v>167</v>
      </c>
      <c r="F35" s="247" t="s">
        <v>170</v>
      </c>
      <c r="G35" s="260">
        <v>12</v>
      </c>
      <c r="H35" s="260">
        <v>14</v>
      </c>
      <c r="I35" s="260">
        <v>11</v>
      </c>
      <c r="J35" s="251" t="s">
        <v>171</v>
      </c>
      <c r="K35" s="99" t="s">
        <v>151</v>
      </c>
      <c r="L35" s="100" t="s">
        <v>155</v>
      </c>
      <c r="M35" s="98" t="s">
        <v>9</v>
      </c>
      <c r="N35" s="98">
        <v>600</v>
      </c>
      <c r="O35" s="98">
        <v>3</v>
      </c>
      <c r="P35" s="98" t="s">
        <v>154</v>
      </c>
      <c r="Q35" s="98">
        <v>7</v>
      </c>
      <c r="R35" s="132" t="s">
        <v>154</v>
      </c>
      <c r="S35" s="245">
        <v>240</v>
      </c>
      <c r="T35" s="247">
        <v>3</v>
      </c>
      <c r="U35" s="247">
        <v>25</v>
      </c>
      <c r="V35" s="249">
        <v>4.2</v>
      </c>
      <c r="W35" s="243">
        <v>1</v>
      </c>
      <c r="X35" s="247">
        <v>1832</v>
      </c>
      <c r="Y35" s="252" t="s">
        <v>601</v>
      </c>
      <c r="Z35" s="252"/>
      <c r="AA35" s="252"/>
      <c r="AB35" s="262"/>
    </row>
    <row r="36" spans="1:28" s="58" customFormat="1" ht="15.75" customHeight="1" x14ac:dyDescent="0.25">
      <c r="A36" s="257"/>
      <c r="B36" s="248"/>
      <c r="C36" s="259"/>
      <c r="D36" s="248"/>
      <c r="E36" s="248"/>
      <c r="F36" s="248"/>
      <c r="G36" s="261"/>
      <c r="H36" s="261"/>
      <c r="I36" s="261"/>
      <c r="J36" s="248"/>
      <c r="K36" s="104" t="s">
        <v>152</v>
      </c>
      <c r="L36" s="86" t="s">
        <v>156</v>
      </c>
      <c r="M36" s="87" t="s">
        <v>881</v>
      </c>
      <c r="N36" s="87">
        <v>240</v>
      </c>
      <c r="O36" s="87">
        <v>3</v>
      </c>
      <c r="P36" s="87" t="s">
        <v>76</v>
      </c>
      <c r="Q36" s="87" t="s">
        <v>160</v>
      </c>
      <c r="R36" s="133" t="s">
        <v>926</v>
      </c>
      <c r="S36" s="246"/>
      <c r="T36" s="248"/>
      <c r="U36" s="248"/>
      <c r="V36" s="250"/>
      <c r="W36" s="244"/>
      <c r="X36" s="248"/>
      <c r="Y36" s="253"/>
      <c r="Z36" s="253"/>
      <c r="AA36" s="253"/>
      <c r="AB36" s="263"/>
    </row>
    <row r="37" spans="1:28" s="58" customFormat="1" ht="15.75" customHeight="1" x14ac:dyDescent="0.25">
      <c r="A37" s="256" t="s">
        <v>187</v>
      </c>
      <c r="B37" s="247" t="s">
        <v>168</v>
      </c>
      <c r="C37" s="258">
        <v>31719</v>
      </c>
      <c r="D37" s="247" t="s">
        <v>169</v>
      </c>
      <c r="E37" s="247" t="s">
        <v>167</v>
      </c>
      <c r="F37" s="247" t="s">
        <v>170</v>
      </c>
      <c r="G37" s="260">
        <v>12</v>
      </c>
      <c r="H37" s="260">
        <v>14</v>
      </c>
      <c r="I37" s="260">
        <v>11</v>
      </c>
      <c r="J37" s="251" t="s">
        <v>171</v>
      </c>
      <c r="K37" s="99" t="s">
        <v>151</v>
      </c>
      <c r="L37" s="100" t="s">
        <v>155</v>
      </c>
      <c r="M37" s="98" t="s">
        <v>9</v>
      </c>
      <c r="N37" s="98">
        <v>600</v>
      </c>
      <c r="O37" s="98">
        <v>3</v>
      </c>
      <c r="P37" s="98" t="s">
        <v>154</v>
      </c>
      <c r="Q37" s="98">
        <v>7</v>
      </c>
      <c r="R37" s="132" t="s">
        <v>154</v>
      </c>
      <c r="S37" s="245">
        <v>240</v>
      </c>
      <c r="T37" s="247">
        <v>3</v>
      </c>
      <c r="U37" s="247">
        <v>25</v>
      </c>
      <c r="V37" s="249">
        <v>6</v>
      </c>
      <c r="W37" s="243">
        <v>1.5</v>
      </c>
      <c r="X37" s="247">
        <v>1832</v>
      </c>
      <c r="Y37" s="252" t="s">
        <v>601</v>
      </c>
      <c r="Z37" s="252"/>
      <c r="AA37" s="252"/>
      <c r="AB37" s="262"/>
    </row>
    <row r="38" spans="1:28" s="58" customFormat="1" ht="15.75" customHeight="1" x14ac:dyDescent="0.25">
      <c r="A38" s="257"/>
      <c r="B38" s="248"/>
      <c r="C38" s="259"/>
      <c r="D38" s="248"/>
      <c r="E38" s="248"/>
      <c r="F38" s="248"/>
      <c r="G38" s="261"/>
      <c r="H38" s="261"/>
      <c r="I38" s="261"/>
      <c r="J38" s="248"/>
      <c r="K38" s="104" t="s">
        <v>152</v>
      </c>
      <c r="L38" s="86" t="s">
        <v>156</v>
      </c>
      <c r="M38" s="87" t="s">
        <v>881</v>
      </c>
      <c r="N38" s="87">
        <v>240</v>
      </c>
      <c r="O38" s="87">
        <v>3</v>
      </c>
      <c r="P38" s="87" t="s">
        <v>76</v>
      </c>
      <c r="Q38" s="87" t="s">
        <v>160</v>
      </c>
      <c r="R38" s="133" t="s">
        <v>926</v>
      </c>
      <c r="S38" s="246"/>
      <c r="T38" s="248"/>
      <c r="U38" s="248"/>
      <c r="V38" s="250"/>
      <c r="W38" s="244"/>
      <c r="X38" s="248"/>
      <c r="Y38" s="253"/>
      <c r="Z38" s="253"/>
      <c r="AA38" s="253"/>
      <c r="AB38" s="263"/>
    </row>
    <row r="39" spans="1:28" s="58" customFormat="1" ht="15.75" customHeight="1" x14ac:dyDescent="0.25">
      <c r="A39" s="256" t="s">
        <v>188</v>
      </c>
      <c r="B39" s="247" t="s">
        <v>168</v>
      </c>
      <c r="C39" s="258">
        <v>31719</v>
      </c>
      <c r="D39" s="247" t="s">
        <v>169</v>
      </c>
      <c r="E39" s="247" t="s">
        <v>167</v>
      </c>
      <c r="F39" s="247" t="s">
        <v>170</v>
      </c>
      <c r="G39" s="260">
        <v>12</v>
      </c>
      <c r="H39" s="260">
        <v>14</v>
      </c>
      <c r="I39" s="260">
        <v>11</v>
      </c>
      <c r="J39" s="251" t="s">
        <v>171</v>
      </c>
      <c r="K39" s="99" t="s">
        <v>151</v>
      </c>
      <c r="L39" s="100" t="s">
        <v>155</v>
      </c>
      <c r="M39" s="98" t="s">
        <v>9</v>
      </c>
      <c r="N39" s="98">
        <v>600</v>
      </c>
      <c r="O39" s="98">
        <v>3</v>
      </c>
      <c r="P39" s="98" t="s">
        <v>154</v>
      </c>
      <c r="Q39" s="98">
        <v>7</v>
      </c>
      <c r="R39" s="132" t="s">
        <v>154</v>
      </c>
      <c r="S39" s="245">
        <v>240</v>
      </c>
      <c r="T39" s="247">
        <v>3</v>
      </c>
      <c r="U39" s="247">
        <v>25</v>
      </c>
      <c r="V39" s="249">
        <v>6.8</v>
      </c>
      <c r="W39" s="243">
        <v>2</v>
      </c>
      <c r="X39" s="247">
        <v>1832</v>
      </c>
      <c r="Y39" s="252" t="s">
        <v>601</v>
      </c>
      <c r="Z39" s="252"/>
      <c r="AA39" s="252"/>
      <c r="AB39" s="262"/>
    </row>
    <row r="40" spans="1:28" s="58" customFormat="1" ht="15.75" customHeight="1" x14ac:dyDescent="0.25">
      <c r="A40" s="257"/>
      <c r="B40" s="248"/>
      <c r="C40" s="259"/>
      <c r="D40" s="248"/>
      <c r="E40" s="248"/>
      <c r="F40" s="248"/>
      <c r="G40" s="261"/>
      <c r="H40" s="261"/>
      <c r="I40" s="261"/>
      <c r="J40" s="248"/>
      <c r="K40" s="104" t="s">
        <v>152</v>
      </c>
      <c r="L40" s="86" t="s">
        <v>156</v>
      </c>
      <c r="M40" s="87" t="s">
        <v>882</v>
      </c>
      <c r="N40" s="87">
        <v>240</v>
      </c>
      <c r="O40" s="87">
        <v>3</v>
      </c>
      <c r="P40" s="87" t="s">
        <v>76</v>
      </c>
      <c r="Q40" s="87" t="s">
        <v>159</v>
      </c>
      <c r="R40" s="133" t="s">
        <v>927</v>
      </c>
      <c r="S40" s="246"/>
      <c r="T40" s="248"/>
      <c r="U40" s="248"/>
      <c r="V40" s="250"/>
      <c r="W40" s="244"/>
      <c r="X40" s="248"/>
      <c r="Y40" s="253"/>
      <c r="Z40" s="253"/>
      <c r="AA40" s="253"/>
      <c r="AB40" s="263"/>
    </row>
    <row r="41" spans="1:28" s="58" customFormat="1" ht="15.75" customHeight="1" x14ac:dyDescent="0.25">
      <c r="A41" s="256" t="s">
        <v>189</v>
      </c>
      <c r="B41" s="247" t="s">
        <v>168</v>
      </c>
      <c r="C41" s="258">
        <v>31719</v>
      </c>
      <c r="D41" s="247" t="s">
        <v>169</v>
      </c>
      <c r="E41" s="247" t="s">
        <v>167</v>
      </c>
      <c r="F41" s="247" t="s">
        <v>170</v>
      </c>
      <c r="G41" s="260">
        <v>12</v>
      </c>
      <c r="H41" s="260">
        <v>14</v>
      </c>
      <c r="I41" s="260">
        <v>11</v>
      </c>
      <c r="J41" s="251" t="s">
        <v>171</v>
      </c>
      <c r="K41" s="99" t="s">
        <v>151</v>
      </c>
      <c r="L41" s="100" t="s">
        <v>155</v>
      </c>
      <c r="M41" s="98" t="s">
        <v>127</v>
      </c>
      <c r="N41" s="98">
        <v>600</v>
      </c>
      <c r="O41" s="98">
        <v>3</v>
      </c>
      <c r="P41" s="98" t="s">
        <v>154</v>
      </c>
      <c r="Q41" s="98">
        <v>12.5</v>
      </c>
      <c r="R41" s="132" t="s">
        <v>154</v>
      </c>
      <c r="S41" s="245">
        <v>240</v>
      </c>
      <c r="T41" s="247">
        <v>3</v>
      </c>
      <c r="U41" s="247">
        <v>25</v>
      </c>
      <c r="V41" s="249">
        <v>9.6</v>
      </c>
      <c r="W41" s="243">
        <v>3</v>
      </c>
      <c r="X41" s="247">
        <v>1832</v>
      </c>
      <c r="Y41" s="252" t="s">
        <v>601</v>
      </c>
      <c r="Z41" s="252"/>
      <c r="AA41" s="252"/>
      <c r="AB41" s="262"/>
    </row>
    <row r="42" spans="1:28" s="58" customFormat="1" ht="15.75" customHeight="1" x14ac:dyDescent="0.25">
      <c r="A42" s="257"/>
      <c r="B42" s="248"/>
      <c r="C42" s="259"/>
      <c r="D42" s="248"/>
      <c r="E42" s="248"/>
      <c r="F42" s="248"/>
      <c r="G42" s="261"/>
      <c r="H42" s="261"/>
      <c r="I42" s="261"/>
      <c r="J42" s="248"/>
      <c r="K42" s="104" t="s">
        <v>152</v>
      </c>
      <c r="L42" s="86" t="s">
        <v>156</v>
      </c>
      <c r="M42" s="87" t="s">
        <v>883</v>
      </c>
      <c r="N42" s="87">
        <v>240</v>
      </c>
      <c r="O42" s="87">
        <v>3</v>
      </c>
      <c r="P42" s="87" t="s">
        <v>76</v>
      </c>
      <c r="Q42" s="87" t="s">
        <v>158</v>
      </c>
      <c r="R42" s="133" t="s">
        <v>928</v>
      </c>
      <c r="S42" s="246"/>
      <c r="T42" s="248"/>
      <c r="U42" s="248"/>
      <c r="V42" s="250"/>
      <c r="W42" s="244"/>
      <c r="X42" s="248"/>
      <c r="Y42" s="253"/>
      <c r="Z42" s="253"/>
      <c r="AA42" s="253"/>
      <c r="AB42" s="263"/>
    </row>
    <row r="43" spans="1:28" s="58" customFormat="1" ht="15.75" customHeight="1" x14ac:dyDescent="0.25">
      <c r="A43" s="256" t="s">
        <v>190</v>
      </c>
      <c r="B43" s="247" t="s">
        <v>168</v>
      </c>
      <c r="C43" s="258">
        <v>31719</v>
      </c>
      <c r="D43" s="247" t="s">
        <v>169</v>
      </c>
      <c r="E43" s="247" t="s">
        <v>167</v>
      </c>
      <c r="F43" s="247" t="s">
        <v>170</v>
      </c>
      <c r="G43" s="260">
        <v>12</v>
      </c>
      <c r="H43" s="260">
        <v>14</v>
      </c>
      <c r="I43" s="260">
        <v>11</v>
      </c>
      <c r="J43" s="251" t="s">
        <v>171</v>
      </c>
      <c r="K43" s="99" t="s">
        <v>151</v>
      </c>
      <c r="L43" s="100" t="s">
        <v>155</v>
      </c>
      <c r="M43" s="98" t="s">
        <v>11</v>
      </c>
      <c r="N43" s="98">
        <v>600</v>
      </c>
      <c r="O43" s="98">
        <v>3</v>
      </c>
      <c r="P43" s="98" t="s">
        <v>154</v>
      </c>
      <c r="Q43" s="98">
        <v>25</v>
      </c>
      <c r="R43" s="132" t="s">
        <v>154</v>
      </c>
      <c r="S43" s="245">
        <v>240</v>
      </c>
      <c r="T43" s="247">
        <v>3</v>
      </c>
      <c r="U43" s="247">
        <v>25</v>
      </c>
      <c r="V43" s="249">
        <v>15.2</v>
      </c>
      <c r="W43" s="243">
        <v>5</v>
      </c>
      <c r="X43" s="247">
        <v>1832</v>
      </c>
      <c r="Y43" s="252" t="s">
        <v>601</v>
      </c>
      <c r="Z43" s="252"/>
      <c r="AA43" s="252"/>
      <c r="AB43" s="262"/>
    </row>
    <row r="44" spans="1:28" s="58" customFormat="1" ht="15.75" customHeight="1" x14ac:dyDescent="0.25">
      <c r="A44" s="257"/>
      <c r="B44" s="248"/>
      <c r="C44" s="259"/>
      <c r="D44" s="248"/>
      <c r="E44" s="248"/>
      <c r="F44" s="248"/>
      <c r="G44" s="261"/>
      <c r="H44" s="261"/>
      <c r="I44" s="261"/>
      <c r="J44" s="248"/>
      <c r="K44" s="104" t="s">
        <v>152</v>
      </c>
      <c r="L44" s="86" t="s">
        <v>156</v>
      </c>
      <c r="M44" s="87" t="s">
        <v>883</v>
      </c>
      <c r="N44" s="87">
        <v>240</v>
      </c>
      <c r="O44" s="87">
        <v>3</v>
      </c>
      <c r="P44" s="87" t="s">
        <v>76</v>
      </c>
      <c r="Q44" s="87" t="s">
        <v>158</v>
      </c>
      <c r="R44" s="133" t="s">
        <v>928</v>
      </c>
      <c r="S44" s="246"/>
      <c r="T44" s="248"/>
      <c r="U44" s="248"/>
      <c r="V44" s="250"/>
      <c r="W44" s="244"/>
      <c r="X44" s="248"/>
      <c r="Y44" s="253"/>
      <c r="Z44" s="253"/>
      <c r="AA44" s="253"/>
      <c r="AB44" s="263"/>
    </row>
    <row r="45" spans="1:28" s="58" customFormat="1" ht="15.75" customHeight="1" x14ac:dyDescent="0.25">
      <c r="A45" s="256" t="s">
        <v>191</v>
      </c>
      <c r="B45" s="247" t="s">
        <v>168</v>
      </c>
      <c r="C45" s="258">
        <v>31719</v>
      </c>
      <c r="D45" s="247" t="s">
        <v>169</v>
      </c>
      <c r="E45" s="247" t="s">
        <v>167</v>
      </c>
      <c r="F45" s="247" t="s">
        <v>170</v>
      </c>
      <c r="G45" s="260">
        <v>12</v>
      </c>
      <c r="H45" s="260">
        <v>14</v>
      </c>
      <c r="I45" s="260">
        <v>11</v>
      </c>
      <c r="J45" s="251" t="s">
        <v>171</v>
      </c>
      <c r="K45" s="99" t="s">
        <v>151</v>
      </c>
      <c r="L45" s="100" t="s">
        <v>155</v>
      </c>
      <c r="M45" s="98" t="s">
        <v>11</v>
      </c>
      <c r="N45" s="98">
        <v>600</v>
      </c>
      <c r="O45" s="98">
        <v>3</v>
      </c>
      <c r="P45" s="98" t="s">
        <v>154</v>
      </c>
      <c r="Q45" s="98">
        <v>25</v>
      </c>
      <c r="R45" s="132" t="s">
        <v>154</v>
      </c>
      <c r="S45" s="245">
        <v>240</v>
      </c>
      <c r="T45" s="247">
        <v>3</v>
      </c>
      <c r="U45" s="247">
        <v>25</v>
      </c>
      <c r="V45" s="249">
        <v>22</v>
      </c>
      <c r="W45" s="243">
        <v>7.5</v>
      </c>
      <c r="X45" s="247">
        <v>1832</v>
      </c>
      <c r="Y45" s="252" t="s">
        <v>601</v>
      </c>
      <c r="Z45" s="252"/>
      <c r="AA45" s="252"/>
      <c r="AB45" s="262"/>
    </row>
    <row r="46" spans="1:28" s="58" customFormat="1" ht="15.75" customHeight="1" x14ac:dyDescent="0.25">
      <c r="A46" s="257"/>
      <c r="B46" s="248"/>
      <c r="C46" s="259"/>
      <c r="D46" s="248"/>
      <c r="E46" s="248"/>
      <c r="F46" s="248"/>
      <c r="G46" s="261"/>
      <c r="H46" s="261"/>
      <c r="I46" s="261"/>
      <c r="J46" s="248"/>
      <c r="K46" s="104" t="s">
        <v>152</v>
      </c>
      <c r="L46" s="86" t="s">
        <v>156</v>
      </c>
      <c r="M46" s="87" t="s">
        <v>883</v>
      </c>
      <c r="N46" s="87">
        <v>240</v>
      </c>
      <c r="O46" s="87">
        <v>3</v>
      </c>
      <c r="P46" s="87" t="s">
        <v>76</v>
      </c>
      <c r="Q46" s="87" t="s">
        <v>158</v>
      </c>
      <c r="R46" s="133" t="s">
        <v>928</v>
      </c>
      <c r="S46" s="246"/>
      <c r="T46" s="248"/>
      <c r="U46" s="248"/>
      <c r="V46" s="250"/>
      <c r="W46" s="244"/>
      <c r="X46" s="248"/>
      <c r="Y46" s="253"/>
      <c r="Z46" s="253"/>
      <c r="AA46" s="253"/>
      <c r="AB46" s="263"/>
    </row>
    <row r="47" spans="1:28" s="58" customFormat="1" ht="15.75" customHeight="1" x14ac:dyDescent="0.25">
      <c r="A47" s="256" t="s">
        <v>192</v>
      </c>
      <c r="B47" s="247" t="s">
        <v>168</v>
      </c>
      <c r="C47" s="258">
        <v>31719</v>
      </c>
      <c r="D47" s="247" t="s">
        <v>169</v>
      </c>
      <c r="E47" s="247" t="s">
        <v>167</v>
      </c>
      <c r="F47" s="247" t="s">
        <v>170</v>
      </c>
      <c r="G47" s="260">
        <v>12</v>
      </c>
      <c r="H47" s="260">
        <v>14</v>
      </c>
      <c r="I47" s="260">
        <v>11</v>
      </c>
      <c r="J47" s="251" t="s">
        <v>171</v>
      </c>
      <c r="K47" s="99" t="s">
        <v>151</v>
      </c>
      <c r="L47" s="100" t="s">
        <v>155</v>
      </c>
      <c r="M47" s="98" t="s">
        <v>12</v>
      </c>
      <c r="N47" s="98">
        <v>600</v>
      </c>
      <c r="O47" s="98">
        <v>3</v>
      </c>
      <c r="P47" s="98" t="s">
        <v>154</v>
      </c>
      <c r="Q47" s="98">
        <v>50</v>
      </c>
      <c r="R47" s="132" t="s">
        <v>154</v>
      </c>
      <c r="S47" s="245">
        <v>240</v>
      </c>
      <c r="T47" s="247">
        <v>3</v>
      </c>
      <c r="U47" s="247">
        <v>25</v>
      </c>
      <c r="V47" s="249">
        <v>28</v>
      </c>
      <c r="W47" s="243">
        <v>10</v>
      </c>
      <c r="X47" s="247">
        <v>1832</v>
      </c>
      <c r="Y47" s="252" t="s">
        <v>602</v>
      </c>
      <c r="Z47" s="252"/>
      <c r="AA47" s="252"/>
      <c r="AB47" s="262"/>
    </row>
    <row r="48" spans="1:28" s="58" customFormat="1" ht="15.75" customHeight="1" x14ac:dyDescent="0.25">
      <c r="A48" s="257"/>
      <c r="B48" s="248"/>
      <c r="C48" s="259"/>
      <c r="D48" s="248"/>
      <c r="E48" s="248"/>
      <c r="F48" s="248"/>
      <c r="G48" s="261"/>
      <c r="H48" s="261"/>
      <c r="I48" s="261"/>
      <c r="J48" s="248"/>
      <c r="K48" s="104" t="s">
        <v>152</v>
      </c>
      <c r="L48" s="86" t="s">
        <v>156</v>
      </c>
      <c r="M48" s="87" t="s">
        <v>884</v>
      </c>
      <c r="N48" s="87">
        <v>240</v>
      </c>
      <c r="O48" s="87">
        <v>3</v>
      </c>
      <c r="P48" s="87" t="s">
        <v>76</v>
      </c>
      <c r="Q48" s="87" t="s">
        <v>162</v>
      </c>
      <c r="R48" s="133" t="s">
        <v>929</v>
      </c>
      <c r="S48" s="246"/>
      <c r="T48" s="248"/>
      <c r="U48" s="248"/>
      <c r="V48" s="250"/>
      <c r="W48" s="244"/>
      <c r="X48" s="248"/>
      <c r="Y48" s="253"/>
      <c r="Z48" s="253"/>
      <c r="AA48" s="253"/>
      <c r="AB48" s="263"/>
    </row>
    <row r="49" spans="1:28" s="58" customFormat="1" ht="15.75" customHeight="1" x14ac:dyDescent="0.25">
      <c r="A49" s="256" t="s">
        <v>193</v>
      </c>
      <c r="B49" s="247" t="s">
        <v>168</v>
      </c>
      <c r="C49" s="258">
        <v>31719</v>
      </c>
      <c r="D49" s="247" t="s">
        <v>169</v>
      </c>
      <c r="E49" s="247" t="s">
        <v>167</v>
      </c>
      <c r="F49" s="247" t="s">
        <v>170</v>
      </c>
      <c r="G49" s="260">
        <v>12</v>
      </c>
      <c r="H49" s="260">
        <v>14</v>
      </c>
      <c r="I49" s="260">
        <v>11</v>
      </c>
      <c r="J49" s="251" t="s">
        <v>171</v>
      </c>
      <c r="K49" s="99" t="s">
        <v>151</v>
      </c>
      <c r="L49" s="100" t="s">
        <v>155</v>
      </c>
      <c r="M49" s="98" t="s">
        <v>12</v>
      </c>
      <c r="N49" s="98">
        <v>600</v>
      </c>
      <c r="O49" s="98">
        <v>3</v>
      </c>
      <c r="P49" s="98" t="s">
        <v>154</v>
      </c>
      <c r="Q49" s="98">
        <v>50</v>
      </c>
      <c r="R49" s="132" t="s">
        <v>154</v>
      </c>
      <c r="S49" s="245">
        <v>240</v>
      </c>
      <c r="T49" s="247">
        <v>3</v>
      </c>
      <c r="U49" s="247">
        <v>25</v>
      </c>
      <c r="V49" s="249">
        <v>42</v>
      </c>
      <c r="W49" s="243">
        <v>15</v>
      </c>
      <c r="X49" s="247">
        <v>1832</v>
      </c>
      <c r="Y49" s="252" t="s">
        <v>602</v>
      </c>
      <c r="Z49" s="252"/>
      <c r="AA49" s="252"/>
      <c r="AB49" s="262"/>
    </row>
    <row r="50" spans="1:28" s="58" customFormat="1" ht="15.75" customHeight="1" x14ac:dyDescent="0.25">
      <c r="A50" s="257"/>
      <c r="B50" s="248"/>
      <c r="C50" s="259"/>
      <c r="D50" s="248"/>
      <c r="E50" s="248"/>
      <c r="F50" s="248"/>
      <c r="G50" s="261"/>
      <c r="H50" s="261"/>
      <c r="I50" s="261"/>
      <c r="J50" s="248"/>
      <c r="K50" s="104" t="s">
        <v>152</v>
      </c>
      <c r="L50" s="86" t="s">
        <v>156</v>
      </c>
      <c r="M50" s="87" t="s">
        <v>884</v>
      </c>
      <c r="N50" s="87">
        <v>240</v>
      </c>
      <c r="O50" s="87">
        <v>3</v>
      </c>
      <c r="P50" s="87" t="s">
        <v>76</v>
      </c>
      <c r="Q50" s="87" t="s">
        <v>162</v>
      </c>
      <c r="R50" s="133" t="s">
        <v>929</v>
      </c>
      <c r="S50" s="246"/>
      <c r="T50" s="248"/>
      <c r="U50" s="248"/>
      <c r="V50" s="250"/>
      <c r="W50" s="244"/>
      <c r="X50" s="248"/>
      <c r="Y50" s="253"/>
      <c r="Z50" s="253"/>
      <c r="AA50" s="253"/>
      <c r="AB50" s="263"/>
    </row>
    <row r="51" spans="1:28" s="58" customFormat="1" ht="15.75" customHeight="1" x14ac:dyDescent="0.25">
      <c r="A51" s="256" t="s">
        <v>194</v>
      </c>
      <c r="B51" s="247" t="s">
        <v>168</v>
      </c>
      <c r="C51" s="258">
        <v>31719</v>
      </c>
      <c r="D51" s="247" t="s">
        <v>169</v>
      </c>
      <c r="E51" s="247" t="s">
        <v>167</v>
      </c>
      <c r="F51" s="247" t="s">
        <v>170</v>
      </c>
      <c r="G51" s="260">
        <v>18</v>
      </c>
      <c r="H51" s="260">
        <v>14</v>
      </c>
      <c r="I51" s="260">
        <v>11</v>
      </c>
      <c r="J51" s="251" t="s">
        <v>171</v>
      </c>
      <c r="K51" s="99" t="s">
        <v>151</v>
      </c>
      <c r="L51" s="100" t="s">
        <v>155</v>
      </c>
      <c r="M51" s="98" t="s">
        <v>13</v>
      </c>
      <c r="N51" s="98">
        <v>600</v>
      </c>
      <c r="O51" s="98">
        <v>3</v>
      </c>
      <c r="P51" s="98" t="s">
        <v>154</v>
      </c>
      <c r="Q51" s="98">
        <v>80</v>
      </c>
      <c r="R51" s="132" t="s">
        <v>154</v>
      </c>
      <c r="S51" s="245">
        <v>240</v>
      </c>
      <c r="T51" s="247">
        <v>3</v>
      </c>
      <c r="U51" s="247">
        <v>25</v>
      </c>
      <c r="V51" s="249">
        <v>54</v>
      </c>
      <c r="W51" s="243">
        <v>20</v>
      </c>
      <c r="X51" s="247">
        <v>2747</v>
      </c>
      <c r="Y51" s="252" t="s">
        <v>600</v>
      </c>
      <c r="Z51" s="252"/>
      <c r="AA51" s="252"/>
      <c r="AB51" s="262"/>
    </row>
    <row r="52" spans="1:28" s="58" customFormat="1" ht="15.75" customHeight="1" x14ac:dyDescent="0.25">
      <c r="A52" s="257"/>
      <c r="B52" s="248"/>
      <c r="C52" s="259"/>
      <c r="D52" s="248"/>
      <c r="E52" s="248"/>
      <c r="F52" s="248"/>
      <c r="G52" s="261"/>
      <c r="H52" s="261"/>
      <c r="I52" s="261"/>
      <c r="J52" s="248"/>
      <c r="K52" s="104" t="s">
        <v>152</v>
      </c>
      <c r="L52" s="86" t="s">
        <v>156</v>
      </c>
      <c r="M52" s="87" t="s">
        <v>885</v>
      </c>
      <c r="N52" s="87">
        <v>240</v>
      </c>
      <c r="O52" s="87">
        <v>3</v>
      </c>
      <c r="P52" s="87" t="s">
        <v>76</v>
      </c>
      <c r="Q52" s="87" t="s">
        <v>157</v>
      </c>
      <c r="R52" s="133" t="s">
        <v>930</v>
      </c>
      <c r="S52" s="246"/>
      <c r="T52" s="248"/>
      <c r="U52" s="248"/>
      <c r="V52" s="250"/>
      <c r="W52" s="244"/>
      <c r="X52" s="248"/>
      <c r="Y52" s="253"/>
      <c r="Z52" s="253"/>
      <c r="AA52" s="253"/>
      <c r="AB52" s="263"/>
    </row>
    <row r="53" spans="1:28" s="58" customFormat="1" ht="15.75" customHeight="1" x14ac:dyDescent="0.25">
      <c r="A53" s="256" t="s">
        <v>195</v>
      </c>
      <c r="B53" s="247" t="s">
        <v>168</v>
      </c>
      <c r="C53" s="258">
        <v>31719</v>
      </c>
      <c r="D53" s="247" t="s">
        <v>169</v>
      </c>
      <c r="E53" s="247" t="s">
        <v>167</v>
      </c>
      <c r="F53" s="247" t="s">
        <v>170</v>
      </c>
      <c r="G53" s="260">
        <v>18</v>
      </c>
      <c r="H53" s="260">
        <v>14</v>
      </c>
      <c r="I53" s="260">
        <v>11</v>
      </c>
      <c r="J53" s="251" t="s">
        <v>171</v>
      </c>
      <c r="K53" s="99" t="s">
        <v>151</v>
      </c>
      <c r="L53" s="100" t="s">
        <v>155</v>
      </c>
      <c r="M53" s="98" t="s">
        <v>13</v>
      </c>
      <c r="N53" s="98">
        <v>600</v>
      </c>
      <c r="O53" s="98">
        <v>3</v>
      </c>
      <c r="P53" s="98" t="s">
        <v>154</v>
      </c>
      <c r="Q53" s="98">
        <v>80</v>
      </c>
      <c r="R53" s="132" t="s">
        <v>154</v>
      </c>
      <c r="S53" s="245">
        <v>240</v>
      </c>
      <c r="T53" s="247">
        <v>3</v>
      </c>
      <c r="U53" s="247">
        <v>25</v>
      </c>
      <c r="V53" s="249">
        <v>68</v>
      </c>
      <c r="W53" s="243">
        <v>25</v>
      </c>
      <c r="X53" s="247">
        <v>2747</v>
      </c>
      <c r="Y53" s="252" t="s">
        <v>600</v>
      </c>
      <c r="Z53" s="252"/>
      <c r="AA53" s="252"/>
      <c r="AB53" s="262"/>
    </row>
    <row r="54" spans="1:28" s="58" customFormat="1" ht="15.75" customHeight="1" x14ac:dyDescent="0.25">
      <c r="A54" s="257"/>
      <c r="B54" s="248"/>
      <c r="C54" s="259"/>
      <c r="D54" s="248"/>
      <c r="E54" s="248"/>
      <c r="F54" s="248"/>
      <c r="G54" s="261"/>
      <c r="H54" s="261"/>
      <c r="I54" s="261"/>
      <c r="J54" s="248"/>
      <c r="K54" s="104" t="s">
        <v>152</v>
      </c>
      <c r="L54" s="86" t="s">
        <v>156</v>
      </c>
      <c r="M54" s="87" t="s">
        <v>885</v>
      </c>
      <c r="N54" s="87">
        <v>240</v>
      </c>
      <c r="O54" s="87">
        <v>3</v>
      </c>
      <c r="P54" s="87" t="s">
        <v>76</v>
      </c>
      <c r="Q54" s="87" t="s">
        <v>157</v>
      </c>
      <c r="R54" s="133" t="s">
        <v>930</v>
      </c>
      <c r="S54" s="246"/>
      <c r="T54" s="248"/>
      <c r="U54" s="248"/>
      <c r="V54" s="250"/>
      <c r="W54" s="244"/>
      <c r="X54" s="248"/>
      <c r="Y54" s="253"/>
      <c r="Z54" s="253"/>
      <c r="AA54" s="253"/>
      <c r="AB54" s="263"/>
    </row>
    <row r="55" spans="1:28" s="58" customFormat="1" ht="15.75" customHeight="1" x14ac:dyDescent="0.25">
      <c r="A55" s="256" t="s">
        <v>196</v>
      </c>
      <c r="B55" s="247" t="s">
        <v>168</v>
      </c>
      <c r="C55" s="258">
        <v>31719</v>
      </c>
      <c r="D55" s="247" t="s">
        <v>169</v>
      </c>
      <c r="E55" s="247" t="s">
        <v>167</v>
      </c>
      <c r="F55" s="247" t="s">
        <v>170</v>
      </c>
      <c r="G55" s="260">
        <v>18</v>
      </c>
      <c r="H55" s="260">
        <v>14</v>
      </c>
      <c r="I55" s="260">
        <v>11</v>
      </c>
      <c r="J55" s="251" t="s">
        <v>171</v>
      </c>
      <c r="K55" s="99" t="s">
        <v>151</v>
      </c>
      <c r="L55" s="100" t="s">
        <v>155</v>
      </c>
      <c r="M55" s="98" t="s">
        <v>14</v>
      </c>
      <c r="N55" s="98">
        <v>600</v>
      </c>
      <c r="O55" s="98">
        <v>3</v>
      </c>
      <c r="P55" s="98" t="s">
        <v>154</v>
      </c>
      <c r="Q55" s="98">
        <v>115</v>
      </c>
      <c r="R55" s="132" t="s">
        <v>154</v>
      </c>
      <c r="S55" s="245">
        <v>240</v>
      </c>
      <c r="T55" s="247">
        <v>3</v>
      </c>
      <c r="U55" s="247">
        <v>25</v>
      </c>
      <c r="V55" s="249">
        <v>80</v>
      </c>
      <c r="W55" s="243">
        <v>30</v>
      </c>
      <c r="X55" s="247">
        <v>2747</v>
      </c>
      <c r="Y55" s="252" t="s">
        <v>600</v>
      </c>
      <c r="Z55" s="252"/>
      <c r="AA55" s="252"/>
      <c r="AB55" s="262"/>
    </row>
    <row r="56" spans="1:28" s="58" customFormat="1" ht="15.75" customHeight="1" x14ac:dyDescent="0.25">
      <c r="A56" s="257"/>
      <c r="B56" s="248"/>
      <c r="C56" s="259"/>
      <c r="D56" s="248"/>
      <c r="E56" s="248"/>
      <c r="F56" s="248"/>
      <c r="G56" s="261"/>
      <c r="H56" s="261"/>
      <c r="I56" s="261"/>
      <c r="J56" s="248"/>
      <c r="K56" s="104" t="s">
        <v>152</v>
      </c>
      <c r="L56" s="86" t="s">
        <v>156</v>
      </c>
      <c r="M56" s="87" t="s">
        <v>885</v>
      </c>
      <c r="N56" s="87">
        <v>240</v>
      </c>
      <c r="O56" s="87">
        <v>3</v>
      </c>
      <c r="P56" s="87" t="s">
        <v>76</v>
      </c>
      <c r="Q56" s="87" t="s">
        <v>157</v>
      </c>
      <c r="R56" s="133" t="s">
        <v>930</v>
      </c>
      <c r="S56" s="246"/>
      <c r="T56" s="248"/>
      <c r="U56" s="248"/>
      <c r="V56" s="250"/>
      <c r="W56" s="244"/>
      <c r="X56" s="248"/>
      <c r="Y56" s="253"/>
      <c r="Z56" s="253"/>
      <c r="AA56" s="253"/>
      <c r="AB56" s="263"/>
    </row>
    <row r="57" spans="1:28" s="58" customFormat="1" ht="15.75" customHeight="1" x14ac:dyDescent="0.25">
      <c r="A57" s="256" t="s">
        <v>197</v>
      </c>
      <c r="B57" s="247" t="s">
        <v>168</v>
      </c>
      <c r="C57" s="258">
        <v>31719</v>
      </c>
      <c r="D57" s="247" t="s">
        <v>169</v>
      </c>
      <c r="E57" s="247" t="s">
        <v>167</v>
      </c>
      <c r="F57" s="247" t="s">
        <v>170</v>
      </c>
      <c r="G57" s="260">
        <v>12</v>
      </c>
      <c r="H57" s="260">
        <v>14</v>
      </c>
      <c r="I57" s="260">
        <v>11</v>
      </c>
      <c r="J57" s="251" t="s">
        <v>171</v>
      </c>
      <c r="K57" s="99" t="s">
        <v>151</v>
      </c>
      <c r="L57" s="100" t="s">
        <v>155</v>
      </c>
      <c r="M57" s="98" t="s">
        <v>7</v>
      </c>
      <c r="N57" s="98">
        <v>600</v>
      </c>
      <c r="O57" s="98">
        <v>3</v>
      </c>
      <c r="P57" s="98" t="s">
        <v>154</v>
      </c>
      <c r="Q57" s="98">
        <v>2</v>
      </c>
      <c r="R57" s="132" t="s">
        <v>154</v>
      </c>
      <c r="S57" s="245">
        <v>480</v>
      </c>
      <c r="T57" s="247">
        <v>3</v>
      </c>
      <c r="U57" s="247">
        <v>18</v>
      </c>
      <c r="V57" s="249">
        <v>1.1000000000000001</v>
      </c>
      <c r="W57" s="243">
        <v>0.5</v>
      </c>
      <c r="X57" s="247">
        <v>1832</v>
      </c>
      <c r="Y57" s="252" t="s">
        <v>601</v>
      </c>
      <c r="Z57" s="252"/>
      <c r="AA57" s="252"/>
      <c r="AB57" s="262"/>
    </row>
    <row r="58" spans="1:28" s="58" customFormat="1" ht="15.75" customHeight="1" x14ac:dyDescent="0.25">
      <c r="A58" s="257"/>
      <c r="B58" s="248"/>
      <c r="C58" s="259"/>
      <c r="D58" s="248"/>
      <c r="E58" s="248"/>
      <c r="F58" s="248"/>
      <c r="G58" s="261"/>
      <c r="H58" s="261"/>
      <c r="I58" s="261"/>
      <c r="J58" s="248"/>
      <c r="K58" s="104" t="s">
        <v>152</v>
      </c>
      <c r="L58" s="86" t="s">
        <v>156</v>
      </c>
      <c r="M58" s="87" t="s">
        <v>880</v>
      </c>
      <c r="N58" s="87">
        <v>480</v>
      </c>
      <c r="O58" s="87">
        <v>3</v>
      </c>
      <c r="P58" s="87" t="s">
        <v>76</v>
      </c>
      <c r="Q58" s="87" t="s">
        <v>161</v>
      </c>
      <c r="R58" s="133" t="s">
        <v>926</v>
      </c>
      <c r="S58" s="246"/>
      <c r="T58" s="248"/>
      <c r="U58" s="248"/>
      <c r="V58" s="250"/>
      <c r="W58" s="244"/>
      <c r="X58" s="248"/>
      <c r="Y58" s="253"/>
      <c r="Z58" s="253"/>
      <c r="AA58" s="253"/>
      <c r="AB58" s="263"/>
    </row>
    <row r="59" spans="1:28" s="58" customFormat="1" ht="15.75" customHeight="1" x14ac:dyDescent="0.25">
      <c r="A59" s="256" t="s">
        <v>198</v>
      </c>
      <c r="B59" s="247" t="s">
        <v>168</v>
      </c>
      <c r="C59" s="258">
        <v>31719</v>
      </c>
      <c r="D59" s="247" t="s">
        <v>169</v>
      </c>
      <c r="E59" s="247" t="s">
        <v>167</v>
      </c>
      <c r="F59" s="247" t="s">
        <v>170</v>
      </c>
      <c r="G59" s="260">
        <v>12</v>
      </c>
      <c r="H59" s="260">
        <v>14</v>
      </c>
      <c r="I59" s="260">
        <v>11</v>
      </c>
      <c r="J59" s="251" t="s">
        <v>171</v>
      </c>
      <c r="K59" s="99" t="s">
        <v>151</v>
      </c>
      <c r="L59" s="100" t="s">
        <v>155</v>
      </c>
      <c r="M59" s="98" t="s">
        <v>7</v>
      </c>
      <c r="N59" s="98">
        <v>600</v>
      </c>
      <c r="O59" s="98">
        <v>3</v>
      </c>
      <c r="P59" s="98" t="s">
        <v>154</v>
      </c>
      <c r="Q59" s="98">
        <v>2</v>
      </c>
      <c r="R59" s="132" t="s">
        <v>154</v>
      </c>
      <c r="S59" s="245">
        <v>480</v>
      </c>
      <c r="T59" s="247">
        <v>3</v>
      </c>
      <c r="U59" s="247">
        <v>18</v>
      </c>
      <c r="V59" s="249">
        <v>1.6</v>
      </c>
      <c r="W59" s="243">
        <v>0.75</v>
      </c>
      <c r="X59" s="247">
        <v>1832</v>
      </c>
      <c r="Y59" s="252" t="s">
        <v>601</v>
      </c>
      <c r="Z59" s="252"/>
      <c r="AA59" s="252"/>
      <c r="AB59" s="262"/>
    </row>
    <row r="60" spans="1:28" s="58" customFormat="1" ht="15.75" customHeight="1" x14ac:dyDescent="0.25">
      <c r="A60" s="257"/>
      <c r="B60" s="248"/>
      <c r="C60" s="259"/>
      <c r="D60" s="248"/>
      <c r="E60" s="248"/>
      <c r="F60" s="248"/>
      <c r="G60" s="261"/>
      <c r="H60" s="261"/>
      <c r="I60" s="261"/>
      <c r="J60" s="248"/>
      <c r="K60" s="104" t="s">
        <v>152</v>
      </c>
      <c r="L60" s="86" t="s">
        <v>156</v>
      </c>
      <c r="M60" s="87" t="s">
        <v>880</v>
      </c>
      <c r="N60" s="87">
        <v>480</v>
      </c>
      <c r="O60" s="87">
        <v>3</v>
      </c>
      <c r="P60" s="87" t="s">
        <v>76</v>
      </c>
      <c r="Q60" s="87" t="s">
        <v>161</v>
      </c>
      <c r="R60" s="133" t="s">
        <v>926</v>
      </c>
      <c r="S60" s="246"/>
      <c r="T60" s="248"/>
      <c r="U60" s="248"/>
      <c r="V60" s="250"/>
      <c r="W60" s="244"/>
      <c r="X60" s="248"/>
      <c r="Y60" s="253"/>
      <c r="Z60" s="253"/>
      <c r="AA60" s="253"/>
      <c r="AB60" s="263"/>
    </row>
    <row r="61" spans="1:28" s="58" customFormat="1" ht="15.75" customHeight="1" x14ac:dyDescent="0.25">
      <c r="A61" s="256" t="s">
        <v>199</v>
      </c>
      <c r="B61" s="247" t="s">
        <v>168</v>
      </c>
      <c r="C61" s="258">
        <v>31719</v>
      </c>
      <c r="D61" s="247" t="s">
        <v>169</v>
      </c>
      <c r="E61" s="247" t="s">
        <v>167</v>
      </c>
      <c r="F61" s="247" t="s">
        <v>170</v>
      </c>
      <c r="G61" s="260">
        <v>12</v>
      </c>
      <c r="H61" s="260">
        <v>14</v>
      </c>
      <c r="I61" s="260">
        <v>11</v>
      </c>
      <c r="J61" s="251" t="s">
        <v>171</v>
      </c>
      <c r="K61" s="99" t="s">
        <v>151</v>
      </c>
      <c r="L61" s="100" t="s">
        <v>155</v>
      </c>
      <c r="M61" s="98" t="s">
        <v>8</v>
      </c>
      <c r="N61" s="98">
        <v>600</v>
      </c>
      <c r="O61" s="98">
        <v>3</v>
      </c>
      <c r="P61" s="98" t="s">
        <v>154</v>
      </c>
      <c r="Q61" s="98">
        <v>3.5</v>
      </c>
      <c r="R61" s="132" t="s">
        <v>154</v>
      </c>
      <c r="S61" s="245">
        <v>480</v>
      </c>
      <c r="T61" s="247">
        <v>3</v>
      </c>
      <c r="U61" s="247">
        <v>18</v>
      </c>
      <c r="V61" s="249">
        <v>2.1</v>
      </c>
      <c r="W61" s="243">
        <v>1</v>
      </c>
      <c r="X61" s="247">
        <v>1832</v>
      </c>
      <c r="Y61" s="252" t="s">
        <v>601</v>
      </c>
      <c r="Z61" s="252"/>
      <c r="AA61" s="252"/>
      <c r="AB61" s="262"/>
    </row>
    <row r="62" spans="1:28" s="58" customFormat="1" ht="15.75" customHeight="1" x14ac:dyDescent="0.25">
      <c r="A62" s="257"/>
      <c r="B62" s="248"/>
      <c r="C62" s="259"/>
      <c r="D62" s="248"/>
      <c r="E62" s="248"/>
      <c r="F62" s="248"/>
      <c r="G62" s="261"/>
      <c r="H62" s="261"/>
      <c r="I62" s="261"/>
      <c r="J62" s="248"/>
      <c r="K62" s="104" t="s">
        <v>152</v>
      </c>
      <c r="L62" s="86" t="s">
        <v>156</v>
      </c>
      <c r="M62" s="87" t="s">
        <v>880</v>
      </c>
      <c r="N62" s="87">
        <v>480</v>
      </c>
      <c r="O62" s="87">
        <v>3</v>
      </c>
      <c r="P62" s="87" t="s">
        <v>76</v>
      </c>
      <c r="Q62" s="87" t="s">
        <v>161</v>
      </c>
      <c r="R62" s="133" t="s">
        <v>926</v>
      </c>
      <c r="S62" s="246"/>
      <c r="T62" s="248"/>
      <c r="U62" s="248"/>
      <c r="V62" s="250"/>
      <c r="W62" s="244"/>
      <c r="X62" s="248"/>
      <c r="Y62" s="253"/>
      <c r="Z62" s="253"/>
      <c r="AA62" s="253"/>
      <c r="AB62" s="263"/>
    </row>
    <row r="63" spans="1:28" s="58" customFormat="1" ht="15.75" customHeight="1" x14ac:dyDescent="0.25">
      <c r="A63" s="256" t="s">
        <v>200</v>
      </c>
      <c r="B63" s="247" t="s">
        <v>168</v>
      </c>
      <c r="C63" s="258">
        <v>31719</v>
      </c>
      <c r="D63" s="247" t="s">
        <v>169</v>
      </c>
      <c r="E63" s="247" t="s">
        <v>167</v>
      </c>
      <c r="F63" s="247" t="s">
        <v>170</v>
      </c>
      <c r="G63" s="260">
        <v>12</v>
      </c>
      <c r="H63" s="260">
        <v>14</v>
      </c>
      <c r="I63" s="260">
        <v>11</v>
      </c>
      <c r="J63" s="251" t="s">
        <v>171</v>
      </c>
      <c r="K63" s="99" t="s">
        <v>151</v>
      </c>
      <c r="L63" s="100" t="s">
        <v>155</v>
      </c>
      <c r="M63" s="98" t="s">
        <v>9</v>
      </c>
      <c r="N63" s="98">
        <v>600</v>
      </c>
      <c r="O63" s="98">
        <v>3</v>
      </c>
      <c r="P63" s="98" t="s">
        <v>154</v>
      </c>
      <c r="Q63" s="98">
        <v>7</v>
      </c>
      <c r="R63" s="132" t="s">
        <v>154</v>
      </c>
      <c r="S63" s="245">
        <v>480</v>
      </c>
      <c r="T63" s="247">
        <v>3</v>
      </c>
      <c r="U63" s="247">
        <v>18</v>
      </c>
      <c r="V63" s="249">
        <v>3</v>
      </c>
      <c r="W63" s="243">
        <v>1.5</v>
      </c>
      <c r="X63" s="247">
        <v>1832</v>
      </c>
      <c r="Y63" s="252" t="s">
        <v>601</v>
      </c>
      <c r="Z63" s="252"/>
      <c r="AA63" s="252"/>
      <c r="AB63" s="262"/>
    </row>
    <row r="64" spans="1:28" s="58" customFormat="1" ht="15.75" customHeight="1" x14ac:dyDescent="0.25">
      <c r="A64" s="257"/>
      <c r="B64" s="248"/>
      <c r="C64" s="259"/>
      <c r="D64" s="248"/>
      <c r="E64" s="248"/>
      <c r="F64" s="248"/>
      <c r="G64" s="261"/>
      <c r="H64" s="261"/>
      <c r="I64" s="261"/>
      <c r="J64" s="248"/>
      <c r="K64" s="104" t="s">
        <v>152</v>
      </c>
      <c r="L64" s="86" t="s">
        <v>156</v>
      </c>
      <c r="M64" s="87" t="s">
        <v>880</v>
      </c>
      <c r="N64" s="87">
        <v>480</v>
      </c>
      <c r="O64" s="87">
        <v>3</v>
      </c>
      <c r="P64" s="87" t="s">
        <v>76</v>
      </c>
      <c r="Q64" s="87" t="s">
        <v>161</v>
      </c>
      <c r="R64" s="133" t="s">
        <v>926</v>
      </c>
      <c r="S64" s="246"/>
      <c r="T64" s="248"/>
      <c r="U64" s="248"/>
      <c r="V64" s="250"/>
      <c r="W64" s="244"/>
      <c r="X64" s="248"/>
      <c r="Y64" s="253"/>
      <c r="Z64" s="253"/>
      <c r="AA64" s="253"/>
      <c r="AB64" s="263"/>
    </row>
    <row r="65" spans="1:28" s="58" customFormat="1" ht="15.75" customHeight="1" x14ac:dyDescent="0.25">
      <c r="A65" s="256" t="s">
        <v>201</v>
      </c>
      <c r="B65" s="247" t="s">
        <v>168</v>
      </c>
      <c r="C65" s="258">
        <v>31719</v>
      </c>
      <c r="D65" s="247" t="s">
        <v>169</v>
      </c>
      <c r="E65" s="247" t="s">
        <v>167</v>
      </c>
      <c r="F65" s="247" t="s">
        <v>170</v>
      </c>
      <c r="G65" s="260">
        <v>12</v>
      </c>
      <c r="H65" s="260">
        <v>14</v>
      </c>
      <c r="I65" s="260">
        <v>11</v>
      </c>
      <c r="J65" s="251" t="s">
        <v>171</v>
      </c>
      <c r="K65" s="99" t="s">
        <v>151</v>
      </c>
      <c r="L65" s="100" t="s">
        <v>155</v>
      </c>
      <c r="M65" s="98" t="s">
        <v>9</v>
      </c>
      <c r="N65" s="98">
        <v>600</v>
      </c>
      <c r="O65" s="98">
        <v>3</v>
      </c>
      <c r="P65" s="98" t="s">
        <v>154</v>
      </c>
      <c r="Q65" s="98">
        <v>7</v>
      </c>
      <c r="R65" s="132" t="s">
        <v>154</v>
      </c>
      <c r="S65" s="245">
        <v>480</v>
      </c>
      <c r="T65" s="247">
        <v>3</v>
      </c>
      <c r="U65" s="247">
        <v>18</v>
      </c>
      <c r="V65" s="249">
        <v>3.4</v>
      </c>
      <c r="W65" s="243">
        <v>2</v>
      </c>
      <c r="X65" s="247">
        <v>1832</v>
      </c>
      <c r="Y65" s="252" t="s">
        <v>601</v>
      </c>
      <c r="Z65" s="252"/>
      <c r="AA65" s="252"/>
      <c r="AB65" s="262"/>
    </row>
    <row r="66" spans="1:28" s="58" customFormat="1" ht="15.75" customHeight="1" x14ac:dyDescent="0.25">
      <c r="A66" s="257"/>
      <c r="B66" s="248"/>
      <c r="C66" s="259"/>
      <c r="D66" s="248"/>
      <c r="E66" s="248"/>
      <c r="F66" s="248"/>
      <c r="G66" s="261"/>
      <c r="H66" s="261"/>
      <c r="I66" s="261"/>
      <c r="J66" s="248"/>
      <c r="K66" s="104" t="s">
        <v>152</v>
      </c>
      <c r="L66" s="86" t="s">
        <v>156</v>
      </c>
      <c r="M66" s="87" t="s">
        <v>880</v>
      </c>
      <c r="N66" s="87">
        <v>480</v>
      </c>
      <c r="O66" s="87">
        <v>3</v>
      </c>
      <c r="P66" s="87" t="s">
        <v>76</v>
      </c>
      <c r="Q66" s="87" t="s">
        <v>161</v>
      </c>
      <c r="R66" s="133" t="s">
        <v>926</v>
      </c>
      <c r="S66" s="246"/>
      <c r="T66" s="248"/>
      <c r="U66" s="248"/>
      <c r="V66" s="250"/>
      <c r="W66" s="244"/>
      <c r="X66" s="248"/>
      <c r="Y66" s="253"/>
      <c r="Z66" s="253"/>
      <c r="AA66" s="253"/>
      <c r="AB66" s="263"/>
    </row>
    <row r="67" spans="1:28" s="58" customFormat="1" ht="15.75" customHeight="1" x14ac:dyDescent="0.25">
      <c r="A67" s="256" t="s">
        <v>202</v>
      </c>
      <c r="B67" s="247" t="s">
        <v>168</v>
      </c>
      <c r="C67" s="258">
        <v>31719</v>
      </c>
      <c r="D67" s="247" t="s">
        <v>169</v>
      </c>
      <c r="E67" s="247" t="s">
        <v>167</v>
      </c>
      <c r="F67" s="247" t="s">
        <v>170</v>
      </c>
      <c r="G67" s="260">
        <v>12</v>
      </c>
      <c r="H67" s="260">
        <v>14</v>
      </c>
      <c r="I67" s="260">
        <v>11</v>
      </c>
      <c r="J67" s="251" t="s">
        <v>171</v>
      </c>
      <c r="K67" s="99" t="s">
        <v>151</v>
      </c>
      <c r="L67" s="100" t="s">
        <v>155</v>
      </c>
      <c r="M67" s="98" t="s">
        <v>9</v>
      </c>
      <c r="N67" s="98">
        <v>600</v>
      </c>
      <c r="O67" s="98">
        <v>3</v>
      </c>
      <c r="P67" s="98" t="s">
        <v>154</v>
      </c>
      <c r="Q67" s="98">
        <v>7</v>
      </c>
      <c r="R67" s="132" t="s">
        <v>154</v>
      </c>
      <c r="S67" s="245">
        <v>480</v>
      </c>
      <c r="T67" s="247">
        <v>3</v>
      </c>
      <c r="U67" s="247">
        <v>18</v>
      </c>
      <c r="V67" s="249">
        <v>4.8</v>
      </c>
      <c r="W67" s="243">
        <v>3</v>
      </c>
      <c r="X67" s="247">
        <v>1832</v>
      </c>
      <c r="Y67" s="252" t="s">
        <v>601</v>
      </c>
      <c r="Z67" s="252"/>
      <c r="AA67" s="252"/>
      <c r="AB67" s="262"/>
    </row>
    <row r="68" spans="1:28" s="58" customFormat="1" ht="15.75" customHeight="1" x14ac:dyDescent="0.25">
      <c r="A68" s="257"/>
      <c r="B68" s="248"/>
      <c r="C68" s="259"/>
      <c r="D68" s="248"/>
      <c r="E68" s="248"/>
      <c r="F68" s="248"/>
      <c r="G68" s="261"/>
      <c r="H68" s="261"/>
      <c r="I68" s="261"/>
      <c r="J68" s="248"/>
      <c r="K68" s="104" t="s">
        <v>152</v>
      </c>
      <c r="L68" s="86" t="s">
        <v>156</v>
      </c>
      <c r="M68" s="87" t="s">
        <v>881</v>
      </c>
      <c r="N68" s="87">
        <v>480</v>
      </c>
      <c r="O68" s="87">
        <v>3</v>
      </c>
      <c r="P68" s="87" t="s">
        <v>76</v>
      </c>
      <c r="Q68" s="87" t="s">
        <v>160</v>
      </c>
      <c r="R68" s="133" t="s">
        <v>927</v>
      </c>
      <c r="S68" s="246"/>
      <c r="T68" s="248"/>
      <c r="U68" s="248"/>
      <c r="V68" s="250"/>
      <c r="W68" s="244"/>
      <c r="X68" s="248"/>
      <c r="Y68" s="253"/>
      <c r="Z68" s="253"/>
      <c r="AA68" s="253"/>
      <c r="AB68" s="263"/>
    </row>
    <row r="69" spans="1:28" s="58" customFormat="1" ht="15.75" customHeight="1" x14ac:dyDescent="0.25">
      <c r="A69" s="256" t="s">
        <v>203</v>
      </c>
      <c r="B69" s="247" t="s">
        <v>168</v>
      </c>
      <c r="C69" s="258">
        <v>31719</v>
      </c>
      <c r="D69" s="247" t="s">
        <v>169</v>
      </c>
      <c r="E69" s="247" t="s">
        <v>167</v>
      </c>
      <c r="F69" s="247" t="s">
        <v>170</v>
      </c>
      <c r="G69" s="260">
        <v>12</v>
      </c>
      <c r="H69" s="260">
        <v>14</v>
      </c>
      <c r="I69" s="260">
        <v>11</v>
      </c>
      <c r="J69" s="251" t="s">
        <v>171</v>
      </c>
      <c r="K69" s="99" t="s">
        <v>151</v>
      </c>
      <c r="L69" s="100" t="s">
        <v>155</v>
      </c>
      <c r="M69" s="98" t="s">
        <v>127</v>
      </c>
      <c r="N69" s="98">
        <v>600</v>
      </c>
      <c r="O69" s="98">
        <v>3</v>
      </c>
      <c r="P69" s="98" t="s">
        <v>154</v>
      </c>
      <c r="Q69" s="98">
        <v>12.5</v>
      </c>
      <c r="R69" s="132" t="s">
        <v>154</v>
      </c>
      <c r="S69" s="245">
        <v>480</v>
      </c>
      <c r="T69" s="247">
        <v>3</v>
      </c>
      <c r="U69" s="247">
        <v>18</v>
      </c>
      <c r="V69" s="249">
        <v>7.6</v>
      </c>
      <c r="W69" s="243">
        <v>5</v>
      </c>
      <c r="X69" s="247">
        <v>1832</v>
      </c>
      <c r="Y69" s="252" t="s">
        <v>601</v>
      </c>
      <c r="Z69" s="252"/>
      <c r="AA69" s="252"/>
      <c r="AB69" s="262"/>
    </row>
    <row r="70" spans="1:28" s="58" customFormat="1" ht="15.75" customHeight="1" x14ac:dyDescent="0.25">
      <c r="A70" s="257"/>
      <c r="B70" s="248"/>
      <c r="C70" s="259"/>
      <c r="D70" s="248"/>
      <c r="E70" s="248"/>
      <c r="F70" s="248"/>
      <c r="G70" s="261"/>
      <c r="H70" s="261"/>
      <c r="I70" s="261"/>
      <c r="J70" s="248"/>
      <c r="K70" s="104" t="s">
        <v>152</v>
      </c>
      <c r="L70" s="86" t="s">
        <v>156</v>
      </c>
      <c r="M70" s="87" t="s">
        <v>882</v>
      </c>
      <c r="N70" s="87">
        <v>480</v>
      </c>
      <c r="O70" s="87">
        <v>3</v>
      </c>
      <c r="P70" s="87" t="s">
        <v>76</v>
      </c>
      <c r="Q70" s="87" t="s">
        <v>159</v>
      </c>
      <c r="R70" s="133" t="s">
        <v>931</v>
      </c>
      <c r="S70" s="246"/>
      <c r="T70" s="248"/>
      <c r="U70" s="248"/>
      <c r="V70" s="250"/>
      <c r="W70" s="244"/>
      <c r="X70" s="248"/>
      <c r="Y70" s="253"/>
      <c r="Z70" s="253"/>
      <c r="AA70" s="253"/>
      <c r="AB70" s="263"/>
    </row>
    <row r="71" spans="1:28" s="58" customFormat="1" ht="15.75" customHeight="1" x14ac:dyDescent="0.25">
      <c r="A71" s="256" t="s">
        <v>204</v>
      </c>
      <c r="B71" s="247" t="s">
        <v>168</v>
      </c>
      <c r="C71" s="258">
        <v>31719</v>
      </c>
      <c r="D71" s="247" t="s">
        <v>169</v>
      </c>
      <c r="E71" s="247" t="s">
        <v>167</v>
      </c>
      <c r="F71" s="247" t="s">
        <v>170</v>
      </c>
      <c r="G71" s="260">
        <v>12</v>
      </c>
      <c r="H71" s="260">
        <v>14</v>
      </c>
      <c r="I71" s="260">
        <v>11</v>
      </c>
      <c r="J71" s="251" t="s">
        <v>171</v>
      </c>
      <c r="K71" s="99" t="s">
        <v>151</v>
      </c>
      <c r="L71" s="100" t="s">
        <v>155</v>
      </c>
      <c r="M71" s="98" t="s">
        <v>127</v>
      </c>
      <c r="N71" s="98">
        <v>600</v>
      </c>
      <c r="O71" s="98">
        <v>3</v>
      </c>
      <c r="P71" s="98" t="s">
        <v>154</v>
      </c>
      <c r="Q71" s="98">
        <v>12.5</v>
      </c>
      <c r="R71" s="132" t="s">
        <v>154</v>
      </c>
      <c r="S71" s="245">
        <v>480</v>
      </c>
      <c r="T71" s="247">
        <v>3</v>
      </c>
      <c r="U71" s="247">
        <v>18</v>
      </c>
      <c r="V71" s="249">
        <v>11</v>
      </c>
      <c r="W71" s="243">
        <v>7.5</v>
      </c>
      <c r="X71" s="247">
        <v>1832</v>
      </c>
      <c r="Y71" s="252" t="s">
        <v>601</v>
      </c>
      <c r="Z71" s="252"/>
      <c r="AA71" s="252"/>
      <c r="AB71" s="262"/>
    </row>
    <row r="72" spans="1:28" s="58" customFormat="1" ht="15.75" customHeight="1" x14ac:dyDescent="0.25">
      <c r="A72" s="257"/>
      <c r="B72" s="248"/>
      <c r="C72" s="259"/>
      <c r="D72" s="248"/>
      <c r="E72" s="248"/>
      <c r="F72" s="248"/>
      <c r="G72" s="261"/>
      <c r="H72" s="261"/>
      <c r="I72" s="261"/>
      <c r="J72" s="248"/>
      <c r="K72" s="104" t="s">
        <v>152</v>
      </c>
      <c r="L72" s="86" t="s">
        <v>156</v>
      </c>
      <c r="M72" s="87" t="s">
        <v>883</v>
      </c>
      <c r="N72" s="87">
        <v>480</v>
      </c>
      <c r="O72" s="87">
        <v>3</v>
      </c>
      <c r="P72" s="87" t="s">
        <v>76</v>
      </c>
      <c r="Q72" s="87" t="s">
        <v>158</v>
      </c>
      <c r="R72" s="133" t="s">
        <v>931</v>
      </c>
      <c r="S72" s="246"/>
      <c r="T72" s="248"/>
      <c r="U72" s="248"/>
      <c r="V72" s="250"/>
      <c r="W72" s="244"/>
      <c r="X72" s="248"/>
      <c r="Y72" s="253"/>
      <c r="Z72" s="253"/>
      <c r="AA72" s="253"/>
      <c r="AB72" s="263"/>
    </row>
    <row r="73" spans="1:28" s="58" customFormat="1" ht="15.75" customHeight="1" x14ac:dyDescent="0.25">
      <c r="A73" s="256" t="s">
        <v>205</v>
      </c>
      <c r="B73" s="247" t="s">
        <v>168</v>
      </c>
      <c r="C73" s="258">
        <v>31719</v>
      </c>
      <c r="D73" s="247" t="s">
        <v>169</v>
      </c>
      <c r="E73" s="247" t="s">
        <v>167</v>
      </c>
      <c r="F73" s="247" t="s">
        <v>170</v>
      </c>
      <c r="G73" s="260">
        <v>12</v>
      </c>
      <c r="H73" s="260">
        <v>14</v>
      </c>
      <c r="I73" s="260">
        <v>11</v>
      </c>
      <c r="J73" s="251" t="s">
        <v>171</v>
      </c>
      <c r="K73" s="99" t="s">
        <v>151</v>
      </c>
      <c r="L73" s="100" t="s">
        <v>155</v>
      </c>
      <c r="M73" s="98" t="s">
        <v>11</v>
      </c>
      <c r="N73" s="98">
        <v>600</v>
      </c>
      <c r="O73" s="98">
        <v>3</v>
      </c>
      <c r="P73" s="98" t="s">
        <v>154</v>
      </c>
      <c r="Q73" s="98">
        <v>25</v>
      </c>
      <c r="R73" s="132" t="s">
        <v>154</v>
      </c>
      <c r="S73" s="245">
        <v>480</v>
      </c>
      <c r="T73" s="247">
        <v>3</v>
      </c>
      <c r="U73" s="247">
        <v>18</v>
      </c>
      <c r="V73" s="249">
        <v>14</v>
      </c>
      <c r="W73" s="243">
        <v>10</v>
      </c>
      <c r="X73" s="247">
        <v>1832</v>
      </c>
      <c r="Y73" s="252" t="s">
        <v>601</v>
      </c>
      <c r="Z73" s="252"/>
      <c r="AA73" s="252"/>
      <c r="AB73" s="262"/>
    </row>
    <row r="74" spans="1:28" s="58" customFormat="1" ht="15.75" customHeight="1" x14ac:dyDescent="0.25">
      <c r="A74" s="257"/>
      <c r="B74" s="248"/>
      <c r="C74" s="259"/>
      <c r="D74" s="248"/>
      <c r="E74" s="248"/>
      <c r="F74" s="248"/>
      <c r="G74" s="261"/>
      <c r="H74" s="261"/>
      <c r="I74" s="261"/>
      <c r="J74" s="248"/>
      <c r="K74" s="104" t="s">
        <v>152</v>
      </c>
      <c r="L74" s="86" t="s">
        <v>156</v>
      </c>
      <c r="M74" s="87" t="s">
        <v>883</v>
      </c>
      <c r="N74" s="87">
        <v>480</v>
      </c>
      <c r="O74" s="87">
        <v>3</v>
      </c>
      <c r="P74" s="87" t="s">
        <v>76</v>
      </c>
      <c r="Q74" s="87" t="s">
        <v>158</v>
      </c>
      <c r="R74" s="133" t="s">
        <v>931</v>
      </c>
      <c r="S74" s="246"/>
      <c r="T74" s="248"/>
      <c r="U74" s="248"/>
      <c r="V74" s="250"/>
      <c r="W74" s="244"/>
      <c r="X74" s="248"/>
      <c r="Y74" s="253"/>
      <c r="Z74" s="253"/>
      <c r="AA74" s="253"/>
      <c r="AB74" s="263"/>
    </row>
    <row r="75" spans="1:28" s="58" customFormat="1" ht="15.75" customHeight="1" x14ac:dyDescent="0.25">
      <c r="A75" s="256" t="s">
        <v>206</v>
      </c>
      <c r="B75" s="247" t="s">
        <v>168</v>
      </c>
      <c r="C75" s="258">
        <v>31719</v>
      </c>
      <c r="D75" s="247" t="s">
        <v>169</v>
      </c>
      <c r="E75" s="247" t="s">
        <v>167</v>
      </c>
      <c r="F75" s="247" t="s">
        <v>170</v>
      </c>
      <c r="G75" s="260">
        <v>12</v>
      </c>
      <c r="H75" s="260">
        <v>14</v>
      </c>
      <c r="I75" s="260">
        <v>11</v>
      </c>
      <c r="J75" s="251" t="s">
        <v>171</v>
      </c>
      <c r="K75" s="99" t="s">
        <v>151</v>
      </c>
      <c r="L75" s="100" t="s">
        <v>155</v>
      </c>
      <c r="M75" s="98" t="s">
        <v>11</v>
      </c>
      <c r="N75" s="98">
        <v>600</v>
      </c>
      <c r="O75" s="98">
        <v>3</v>
      </c>
      <c r="P75" s="98" t="s">
        <v>154</v>
      </c>
      <c r="Q75" s="98">
        <v>25</v>
      </c>
      <c r="R75" s="132" t="s">
        <v>154</v>
      </c>
      <c r="S75" s="245">
        <v>480</v>
      </c>
      <c r="T75" s="247">
        <v>3</v>
      </c>
      <c r="U75" s="247">
        <v>18</v>
      </c>
      <c r="V75" s="249">
        <v>21</v>
      </c>
      <c r="W75" s="243">
        <v>15</v>
      </c>
      <c r="X75" s="247">
        <v>1832</v>
      </c>
      <c r="Y75" s="252" t="s">
        <v>602</v>
      </c>
      <c r="Z75" s="252"/>
      <c r="AA75" s="252"/>
      <c r="AB75" s="262"/>
    </row>
    <row r="76" spans="1:28" s="58" customFormat="1" ht="15.75" customHeight="1" x14ac:dyDescent="0.25">
      <c r="A76" s="257"/>
      <c r="B76" s="248"/>
      <c r="C76" s="259"/>
      <c r="D76" s="248"/>
      <c r="E76" s="248"/>
      <c r="F76" s="248"/>
      <c r="G76" s="261"/>
      <c r="H76" s="261"/>
      <c r="I76" s="261"/>
      <c r="J76" s="248"/>
      <c r="K76" s="104" t="s">
        <v>152</v>
      </c>
      <c r="L76" s="86" t="s">
        <v>156</v>
      </c>
      <c r="M76" s="87" t="s">
        <v>884</v>
      </c>
      <c r="N76" s="87">
        <v>480</v>
      </c>
      <c r="O76" s="87">
        <v>3</v>
      </c>
      <c r="P76" s="87" t="s">
        <v>76</v>
      </c>
      <c r="Q76" s="87" t="s">
        <v>158</v>
      </c>
      <c r="R76" s="133" t="s">
        <v>934</v>
      </c>
      <c r="S76" s="246"/>
      <c r="T76" s="248"/>
      <c r="U76" s="248"/>
      <c r="V76" s="250"/>
      <c r="W76" s="244"/>
      <c r="X76" s="248"/>
      <c r="Y76" s="253"/>
      <c r="Z76" s="253"/>
      <c r="AA76" s="253"/>
      <c r="AB76" s="263"/>
    </row>
    <row r="77" spans="1:28" s="58" customFormat="1" ht="15.75" customHeight="1" x14ac:dyDescent="0.25">
      <c r="A77" s="256" t="s">
        <v>207</v>
      </c>
      <c r="B77" s="247" t="s">
        <v>168</v>
      </c>
      <c r="C77" s="258">
        <v>31719</v>
      </c>
      <c r="D77" s="247" t="s">
        <v>169</v>
      </c>
      <c r="E77" s="247" t="s">
        <v>167</v>
      </c>
      <c r="F77" s="247" t="s">
        <v>170</v>
      </c>
      <c r="G77" s="260">
        <v>12</v>
      </c>
      <c r="H77" s="260">
        <v>14</v>
      </c>
      <c r="I77" s="260">
        <v>11</v>
      </c>
      <c r="J77" s="251" t="s">
        <v>171</v>
      </c>
      <c r="K77" s="99" t="s">
        <v>151</v>
      </c>
      <c r="L77" s="100" t="s">
        <v>155</v>
      </c>
      <c r="M77" s="98" t="s">
        <v>12</v>
      </c>
      <c r="N77" s="98">
        <v>600</v>
      </c>
      <c r="O77" s="98">
        <v>3</v>
      </c>
      <c r="P77" s="98" t="s">
        <v>154</v>
      </c>
      <c r="Q77" s="98">
        <v>50</v>
      </c>
      <c r="R77" s="132" t="s">
        <v>154</v>
      </c>
      <c r="S77" s="245">
        <v>480</v>
      </c>
      <c r="T77" s="247">
        <v>3</v>
      </c>
      <c r="U77" s="247">
        <v>18</v>
      </c>
      <c r="V77" s="249">
        <v>27</v>
      </c>
      <c r="W77" s="243">
        <v>20</v>
      </c>
      <c r="X77" s="247">
        <v>1832</v>
      </c>
      <c r="Y77" s="252" t="s">
        <v>602</v>
      </c>
      <c r="Z77" s="252"/>
      <c r="AA77" s="252"/>
      <c r="AB77" s="262"/>
    </row>
    <row r="78" spans="1:28" s="58" customFormat="1" ht="15.75" customHeight="1" x14ac:dyDescent="0.25">
      <c r="A78" s="257"/>
      <c r="B78" s="248"/>
      <c r="C78" s="259"/>
      <c r="D78" s="248"/>
      <c r="E78" s="248"/>
      <c r="F78" s="248"/>
      <c r="G78" s="261"/>
      <c r="H78" s="261"/>
      <c r="I78" s="261"/>
      <c r="J78" s="248"/>
      <c r="K78" s="104" t="s">
        <v>152</v>
      </c>
      <c r="L78" s="86" t="s">
        <v>156</v>
      </c>
      <c r="M78" s="87" t="s">
        <v>884</v>
      </c>
      <c r="N78" s="87">
        <v>480</v>
      </c>
      <c r="O78" s="87">
        <v>3</v>
      </c>
      <c r="P78" s="87" t="s">
        <v>76</v>
      </c>
      <c r="Q78" s="87" t="s">
        <v>162</v>
      </c>
      <c r="R78" s="133" t="s">
        <v>932</v>
      </c>
      <c r="S78" s="246"/>
      <c r="T78" s="248"/>
      <c r="U78" s="248"/>
      <c r="V78" s="250"/>
      <c r="W78" s="244"/>
      <c r="X78" s="248"/>
      <c r="Y78" s="253"/>
      <c r="Z78" s="253"/>
      <c r="AA78" s="253"/>
      <c r="AB78" s="263"/>
    </row>
    <row r="79" spans="1:28" s="58" customFormat="1" ht="15.75" customHeight="1" x14ac:dyDescent="0.25">
      <c r="A79" s="256" t="s">
        <v>208</v>
      </c>
      <c r="B79" s="247" t="s">
        <v>168</v>
      </c>
      <c r="C79" s="258">
        <v>31719</v>
      </c>
      <c r="D79" s="247" t="s">
        <v>169</v>
      </c>
      <c r="E79" s="247" t="s">
        <v>167</v>
      </c>
      <c r="F79" s="247" t="s">
        <v>170</v>
      </c>
      <c r="G79" s="260">
        <v>12</v>
      </c>
      <c r="H79" s="260">
        <v>14</v>
      </c>
      <c r="I79" s="260">
        <v>11</v>
      </c>
      <c r="J79" s="251" t="s">
        <v>171</v>
      </c>
      <c r="K79" s="99" t="s">
        <v>151</v>
      </c>
      <c r="L79" s="100" t="s">
        <v>155</v>
      </c>
      <c r="M79" s="98" t="s">
        <v>12</v>
      </c>
      <c r="N79" s="98">
        <v>600</v>
      </c>
      <c r="O79" s="98">
        <v>3</v>
      </c>
      <c r="P79" s="98" t="s">
        <v>154</v>
      </c>
      <c r="Q79" s="98">
        <v>50</v>
      </c>
      <c r="R79" s="132" t="s">
        <v>154</v>
      </c>
      <c r="S79" s="245">
        <v>480</v>
      </c>
      <c r="T79" s="247">
        <v>3</v>
      </c>
      <c r="U79" s="247">
        <v>18</v>
      </c>
      <c r="V79" s="249">
        <v>34</v>
      </c>
      <c r="W79" s="243">
        <v>25</v>
      </c>
      <c r="X79" s="247">
        <v>1832</v>
      </c>
      <c r="Y79" s="252" t="s">
        <v>602</v>
      </c>
      <c r="Z79" s="252"/>
      <c r="AA79" s="252"/>
      <c r="AB79" s="262"/>
    </row>
    <row r="80" spans="1:28" s="58" customFormat="1" ht="15.75" customHeight="1" x14ac:dyDescent="0.25">
      <c r="A80" s="257"/>
      <c r="B80" s="248"/>
      <c r="C80" s="259"/>
      <c r="D80" s="248"/>
      <c r="E80" s="248"/>
      <c r="F80" s="248"/>
      <c r="G80" s="261"/>
      <c r="H80" s="261"/>
      <c r="I80" s="261"/>
      <c r="J80" s="248"/>
      <c r="K80" s="104" t="s">
        <v>152</v>
      </c>
      <c r="L80" s="86" t="s">
        <v>156</v>
      </c>
      <c r="M80" s="87" t="s">
        <v>884</v>
      </c>
      <c r="N80" s="87">
        <v>480</v>
      </c>
      <c r="O80" s="87">
        <v>3</v>
      </c>
      <c r="P80" s="87" t="s">
        <v>76</v>
      </c>
      <c r="Q80" s="87" t="s">
        <v>162</v>
      </c>
      <c r="R80" s="133" t="s">
        <v>932</v>
      </c>
      <c r="S80" s="246"/>
      <c r="T80" s="248"/>
      <c r="U80" s="248"/>
      <c r="V80" s="250"/>
      <c r="W80" s="244"/>
      <c r="X80" s="248"/>
      <c r="Y80" s="253"/>
      <c r="Z80" s="253"/>
      <c r="AA80" s="253"/>
      <c r="AB80" s="263"/>
    </row>
    <row r="81" spans="1:28" s="58" customFormat="1" ht="15.75" customHeight="1" x14ac:dyDescent="0.25">
      <c r="A81" s="256" t="s">
        <v>209</v>
      </c>
      <c r="B81" s="247" t="s">
        <v>168</v>
      </c>
      <c r="C81" s="258">
        <v>31719</v>
      </c>
      <c r="D81" s="247" t="s">
        <v>169</v>
      </c>
      <c r="E81" s="247" t="s">
        <v>167</v>
      </c>
      <c r="F81" s="247" t="s">
        <v>170</v>
      </c>
      <c r="G81" s="260">
        <v>18</v>
      </c>
      <c r="H81" s="260">
        <v>14</v>
      </c>
      <c r="I81" s="260">
        <v>11</v>
      </c>
      <c r="J81" s="251" t="s">
        <v>171</v>
      </c>
      <c r="K81" s="99" t="s">
        <v>151</v>
      </c>
      <c r="L81" s="100" t="s">
        <v>155</v>
      </c>
      <c r="M81" s="98" t="s">
        <v>12</v>
      </c>
      <c r="N81" s="98">
        <v>600</v>
      </c>
      <c r="O81" s="98">
        <v>3</v>
      </c>
      <c r="P81" s="98" t="s">
        <v>154</v>
      </c>
      <c r="Q81" s="98">
        <v>50</v>
      </c>
      <c r="R81" s="132" t="s">
        <v>154</v>
      </c>
      <c r="S81" s="245">
        <v>480</v>
      </c>
      <c r="T81" s="247">
        <v>3</v>
      </c>
      <c r="U81" s="247">
        <v>18</v>
      </c>
      <c r="V81" s="249">
        <v>40</v>
      </c>
      <c r="W81" s="243">
        <v>30</v>
      </c>
      <c r="X81" s="247">
        <v>2747</v>
      </c>
      <c r="Y81" s="252" t="s">
        <v>600</v>
      </c>
      <c r="Z81" s="252"/>
      <c r="AA81" s="252"/>
      <c r="AB81" s="262"/>
    </row>
    <row r="82" spans="1:28" s="58" customFormat="1" ht="15.75" customHeight="1" x14ac:dyDescent="0.25">
      <c r="A82" s="257"/>
      <c r="B82" s="248"/>
      <c r="C82" s="259"/>
      <c r="D82" s="248"/>
      <c r="E82" s="248"/>
      <c r="F82" s="248"/>
      <c r="G82" s="261"/>
      <c r="H82" s="261"/>
      <c r="I82" s="261"/>
      <c r="J82" s="248"/>
      <c r="K82" s="104" t="s">
        <v>152</v>
      </c>
      <c r="L82" s="86" t="s">
        <v>156</v>
      </c>
      <c r="M82" s="125" t="s">
        <v>885</v>
      </c>
      <c r="N82" s="87">
        <v>480</v>
      </c>
      <c r="O82" s="87">
        <v>3</v>
      </c>
      <c r="P82" s="87" t="s">
        <v>76</v>
      </c>
      <c r="Q82" s="125" t="s">
        <v>157</v>
      </c>
      <c r="R82" s="133" t="s">
        <v>935</v>
      </c>
      <c r="S82" s="246"/>
      <c r="T82" s="248"/>
      <c r="U82" s="248"/>
      <c r="V82" s="250"/>
      <c r="W82" s="244"/>
      <c r="X82" s="248"/>
      <c r="Y82" s="253"/>
      <c r="Z82" s="253"/>
      <c r="AA82" s="253"/>
      <c r="AB82" s="263"/>
    </row>
    <row r="83" spans="1:28" s="58" customFormat="1" ht="15.75" customHeight="1" x14ac:dyDescent="0.25">
      <c r="A83" s="256" t="s">
        <v>210</v>
      </c>
      <c r="B83" s="247" t="s">
        <v>168</v>
      </c>
      <c r="C83" s="258">
        <v>31719</v>
      </c>
      <c r="D83" s="247" t="s">
        <v>169</v>
      </c>
      <c r="E83" s="247" t="s">
        <v>167</v>
      </c>
      <c r="F83" s="247" t="s">
        <v>170</v>
      </c>
      <c r="G83" s="260">
        <v>18</v>
      </c>
      <c r="H83" s="260">
        <v>14</v>
      </c>
      <c r="I83" s="260">
        <v>11</v>
      </c>
      <c r="J83" s="251" t="s">
        <v>171</v>
      </c>
      <c r="K83" s="99" t="s">
        <v>151</v>
      </c>
      <c r="L83" s="100" t="s">
        <v>155</v>
      </c>
      <c r="M83" s="98" t="s">
        <v>13</v>
      </c>
      <c r="N83" s="98">
        <v>600</v>
      </c>
      <c r="O83" s="98">
        <v>3</v>
      </c>
      <c r="P83" s="98" t="s">
        <v>154</v>
      </c>
      <c r="Q83" s="98">
        <v>80</v>
      </c>
      <c r="R83" s="132" t="s">
        <v>154</v>
      </c>
      <c r="S83" s="245">
        <v>480</v>
      </c>
      <c r="T83" s="247">
        <v>3</v>
      </c>
      <c r="U83" s="247">
        <v>18</v>
      </c>
      <c r="V83" s="249">
        <v>52</v>
      </c>
      <c r="W83" s="243">
        <v>40</v>
      </c>
      <c r="X83" s="247">
        <v>2747</v>
      </c>
      <c r="Y83" s="252" t="s">
        <v>600</v>
      </c>
      <c r="Z83" s="252"/>
      <c r="AA83" s="252"/>
      <c r="AB83" s="262"/>
    </row>
    <row r="84" spans="1:28" s="58" customFormat="1" ht="15.75" customHeight="1" x14ac:dyDescent="0.25">
      <c r="A84" s="257"/>
      <c r="B84" s="248"/>
      <c r="C84" s="259"/>
      <c r="D84" s="248"/>
      <c r="E84" s="248"/>
      <c r="F84" s="248"/>
      <c r="G84" s="261"/>
      <c r="H84" s="261"/>
      <c r="I84" s="261"/>
      <c r="J84" s="248"/>
      <c r="K84" s="104" t="s">
        <v>152</v>
      </c>
      <c r="L84" s="86" t="s">
        <v>156</v>
      </c>
      <c r="M84" s="87" t="s">
        <v>885</v>
      </c>
      <c r="N84" s="87">
        <v>480</v>
      </c>
      <c r="O84" s="87">
        <v>3</v>
      </c>
      <c r="P84" s="87" t="s">
        <v>76</v>
      </c>
      <c r="Q84" s="87" t="s">
        <v>157</v>
      </c>
      <c r="R84" s="133" t="s">
        <v>935</v>
      </c>
      <c r="S84" s="246"/>
      <c r="T84" s="248"/>
      <c r="U84" s="248"/>
      <c r="V84" s="250"/>
      <c r="W84" s="244"/>
      <c r="X84" s="248"/>
      <c r="Y84" s="253"/>
      <c r="Z84" s="253"/>
      <c r="AA84" s="253"/>
      <c r="AB84" s="263"/>
    </row>
    <row r="85" spans="1:28" s="58" customFormat="1" ht="15.75" customHeight="1" x14ac:dyDescent="0.25">
      <c r="A85" s="256" t="s">
        <v>211</v>
      </c>
      <c r="B85" s="247" t="s">
        <v>168</v>
      </c>
      <c r="C85" s="258">
        <v>31719</v>
      </c>
      <c r="D85" s="247" t="s">
        <v>169</v>
      </c>
      <c r="E85" s="247" t="s">
        <v>167</v>
      </c>
      <c r="F85" s="247" t="s">
        <v>170</v>
      </c>
      <c r="G85" s="260">
        <v>18</v>
      </c>
      <c r="H85" s="260">
        <v>14</v>
      </c>
      <c r="I85" s="260">
        <v>11</v>
      </c>
      <c r="J85" s="251" t="s">
        <v>171</v>
      </c>
      <c r="K85" s="99" t="s">
        <v>151</v>
      </c>
      <c r="L85" s="100" t="s">
        <v>155</v>
      </c>
      <c r="M85" s="98" t="s">
        <v>13</v>
      </c>
      <c r="N85" s="98">
        <v>600</v>
      </c>
      <c r="O85" s="98">
        <v>3</v>
      </c>
      <c r="P85" s="98" t="s">
        <v>154</v>
      </c>
      <c r="Q85" s="98">
        <v>80</v>
      </c>
      <c r="R85" s="132" t="s">
        <v>154</v>
      </c>
      <c r="S85" s="245">
        <v>480</v>
      </c>
      <c r="T85" s="247">
        <v>3</v>
      </c>
      <c r="U85" s="247">
        <v>18</v>
      </c>
      <c r="V85" s="249">
        <v>65</v>
      </c>
      <c r="W85" s="243">
        <v>50</v>
      </c>
      <c r="X85" s="247">
        <v>2747</v>
      </c>
      <c r="Y85" s="252" t="s">
        <v>600</v>
      </c>
      <c r="Z85" s="252"/>
      <c r="AA85" s="252"/>
      <c r="AB85" s="262"/>
    </row>
    <row r="86" spans="1:28" s="58" customFormat="1" ht="15.75" customHeight="1" x14ac:dyDescent="0.25">
      <c r="A86" s="257"/>
      <c r="B86" s="248"/>
      <c r="C86" s="259"/>
      <c r="D86" s="248"/>
      <c r="E86" s="248"/>
      <c r="F86" s="248"/>
      <c r="G86" s="261"/>
      <c r="H86" s="261"/>
      <c r="I86" s="261"/>
      <c r="J86" s="248"/>
      <c r="K86" s="104" t="s">
        <v>152</v>
      </c>
      <c r="L86" s="86" t="s">
        <v>156</v>
      </c>
      <c r="M86" s="87" t="s">
        <v>885</v>
      </c>
      <c r="N86" s="87">
        <v>480</v>
      </c>
      <c r="O86" s="87">
        <v>3</v>
      </c>
      <c r="P86" s="87" t="s">
        <v>76</v>
      </c>
      <c r="Q86" s="87" t="s">
        <v>157</v>
      </c>
      <c r="R86" s="133" t="s">
        <v>935</v>
      </c>
      <c r="S86" s="246"/>
      <c r="T86" s="248"/>
      <c r="U86" s="248"/>
      <c r="V86" s="250"/>
      <c r="W86" s="244"/>
      <c r="X86" s="248"/>
      <c r="Y86" s="253"/>
      <c r="Z86" s="253"/>
      <c r="AA86" s="253"/>
      <c r="AB86" s="263"/>
    </row>
    <row r="87" spans="1:28" s="58" customFormat="1" ht="15.75" customHeight="1" x14ac:dyDescent="0.25">
      <c r="A87" s="256" t="s">
        <v>212</v>
      </c>
      <c r="B87" s="247" t="s">
        <v>168</v>
      </c>
      <c r="C87" s="258">
        <v>31719</v>
      </c>
      <c r="D87" s="247" t="s">
        <v>169</v>
      </c>
      <c r="E87" s="247" t="s">
        <v>167</v>
      </c>
      <c r="F87" s="247" t="s">
        <v>170</v>
      </c>
      <c r="G87" s="260">
        <v>21</v>
      </c>
      <c r="H87" s="260">
        <v>14</v>
      </c>
      <c r="I87" s="260">
        <v>11</v>
      </c>
      <c r="J87" s="251" t="s">
        <v>171</v>
      </c>
      <c r="K87" s="99" t="s">
        <v>151</v>
      </c>
      <c r="L87" s="100" t="s">
        <v>155</v>
      </c>
      <c r="M87" s="98" t="s">
        <v>14</v>
      </c>
      <c r="N87" s="98">
        <v>600</v>
      </c>
      <c r="O87" s="98">
        <v>3</v>
      </c>
      <c r="P87" s="98" t="s">
        <v>154</v>
      </c>
      <c r="Q87" s="98">
        <v>115</v>
      </c>
      <c r="R87" s="132" t="s">
        <v>154</v>
      </c>
      <c r="S87" s="245">
        <v>480</v>
      </c>
      <c r="T87" s="247">
        <v>3</v>
      </c>
      <c r="U87" s="247">
        <v>18</v>
      </c>
      <c r="V87" s="249">
        <v>77</v>
      </c>
      <c r="W87" s="243">
        <v>60</v>
      </c>
      <c r="X87" s="247">
        <v>3205</v>
      </c>
      <c r="Y87" s="252" t="s">
        <v>909</v>
      </c>
      <c r="Z87" s="252"/>
      <c r="AA87" s="252"/>
      <c r="AB87" s="262"/>
    </row>
    <row r="88" spans="1:28" s="58" customFormat="1" ht="15.75" customHeight="1" x14ac:dyDescent="0.25">
      <c r="A88" s="257"/>
      <c r="B88" s="248"/>
      <c r="C88" s="259"/>
      <c r="D88" s="248"/>
      <c r="E88" s="248"/>
      <c r="F88" s="248"/>
      <c r="G88" s="261"/>
      <c r="H88" s="261"/>
      <c r="I88" s="261"/>
      <c r="J88" s="248"/>
      <c r="K88" s="104" t="s">
        <v>152</v>
      </c>
      <c r="L88" s="86" t="s">
        <v>156</v>
      </c>
      <c r="M88" s="87" t="s">
        <v>910</v>
      </c>
      <c r="N88" s="87">
        <v>480</v>
      </c>
      <c r="O88" s="87">
        <v>3</v>
      </c>
      <c r="P88" s="87" t="s">
        <v>76</v>
      </c>
      <c r="Q88" s="87" t="s">
        <v>157</v>
      </c>
      <c r="R88" s="133" t="s">
        <v>936</v>
      </c>
      <c r="S88" s="246"/>
      <c r="T88" s="248"/>
      <c r="U88" s="248"/>
      <c r="V88" s="250"/>
      <c r="W88" s="244"/>
      <c r="X88" s="248"/>
      <c r="Y88" s="253"/>
      <c r="Z88" s="253"/>
      <c r="AA88" s="253"/>
      <c r="AB88" s="263"/>
    </row>
    <row r="89" spans="1:28" s="58" customFormat="1" ht="15.75" customHeight="1" x14ac:dyDescent="0.25">
      <c r="A89" s="256"/>
      <c r="B89" s="247"/>
      <c r="C89" s="258"/>
      <c r="D89" s="247"/>
      <c r="E89" s="247"/>
      <c r="F89" s="247"/>
      <c r="G89" s="260"/>
      <c r="H89" s="260"/>
      <c r="I89" s="260"/>
      <c r="J89" s="251"/>
      <c r="K89" s="99"/>
      <c r="L89" s="100"/>
      <c r="M89" s="98"/>
      <c r="N89" s="98"/>
      <c r="O89" s="98"/>
      <c r="P89" s="98"/>
      <c r="Q89" s="98"/>
      <c r="R89" s="132"/>
      <c r="S89" s="245"/>
      <c r="T89" s="247"/>
      <c r="U89" s="247"/>
      <c r="V89" s="249"/>
      <c r="W89" s="243"/>
      <c r="X89" s="247"/>
      <c r="Y89" s="252"/>
      <c r="Z89" s="242"/>
      <c r="AA89" s="242"/>
      <c r="AB89" s="254"/>
    </row>
    <row r="90" spans="1:28" s="58" customFormat="1" ht="15.75" customHeight="1" x14ac:dyDescent="0.25">
      <c r="A90" s="257"/>
      <c r="B90" s="248"/>
      <c r="C90" s="259"/>
      <c r="D90" s="248"/>
      <c r="E90" s="248"/>
      <c r="F90" s="248"/>
      <c r="G90" s="261"/>
      <c r="H90" s="261"/>
      <c r="I90" s="261"/>
      <c r="J90" s="248"/>
      <c r="K90" s="104"/>
      <c r="L90" s="86"/>
      <c r="M90" s="87"/>
      <c r="N90" s="87"/>
      <c r="O90" s="87"/>
      <c r="P90" s="87"/>
      <c r="Q90" s="87"/>
      <c r="R90" s="133"/>
      <c r="S90" s="246"/>
      <c r="T90" s="248"/>
      <c r="U90" s="248"/>
      <c r="V90" s="250"/>
      <c r="W90" s="244"/>
      <c r="X90" s="248"/>
      <c r="Y90" s="253"/>
      <c r="Z90" s="200"/>
      <c r="AA90" s="200"/>
      <c r="AB90" s="255"/>
    </row>
    <row r="91" spans="1:28" s="58" customFormat="1" ht="15.75" customHeight="1" x14ac:dyDescent="0.25">
      <c r="A91" s="256" t="s">
        <v>213</v>
      </c>
      <c r="B91" s="247" t="s">
        <v>168</v>
      </c>
      <c r="C91" s="258">
        <v>31719</v>
      </c>
      <c r="D91" s="247" t="s">
        <v>169</v>
      </c>
      <c r="E91" s="247" t="s">
        <v>167</v>
      </c>
      <c r="F91" s="247" t="s">
        <v>170</v>
      </c>
      <c r="G91" s="260">
        <v>12</v>
      </c>
      <c r="H91" s="260">
        <v>14</v>
      </c>
      <c r="I91" s="260">
        <v>11</v>
      </c>
      <c r="J91" s="251" t="s">
        <v>171</v>
      </c>
      <c r="K91" s="99" t="s">
        <v>151</v>
      </c>
      <c r="L91" s="100" t="s">
        <v>155</v>
      </c>
      <c r="M91" s="98" t="s">
        <v>40</v>
      </c>
      <c r="N91" s="98">
        <v>600</v>
      </c>
      <c r="O91" s="98">
        <v>3</v>
      </c>
      <c r="P91" s="98" t="s">
        <v>154</v>
      </c>
      <c r="Q91" s="98">
        <v>3.5</v>
      </c>
      <c r="R91" s="132" t="s">
        <v>154</v>
      </c>
      <c r="S91" s="245">
        <v>208</v>
      </c>
      <c r="T91" s="247">
        <v>3</v>
      </c>
      <c r="U91" s="247">
        <v>100</v>
      </c>
      <c r="V91" s="249">
        <v>2.5</v>
      </c>
      <c r="W91" s="243">
        <v>0.5</v>
      </c>
      <c r="X91" s="247">
        <v>1832</v>
      </c>
      <c r="Y91" s="252" t="s">
        <v>590</v>
      </c>
      <c r="Z91" s="242"/>
      <c r="AA91" s="242"/>
      <c r="AB91" s="254"/>
    </row>
    <row r="92" spans="1:28" s="58" customFormat="1" ht="15.75" customHeight="1" x14ac:dyDescent="0.25">
      <c r="A92" s="257"/>
      <c r="B92" s="248"/>
      <c r="C92" s="259"/>
      <c r="D92" s="248"/>
      <c r="E92" s="248"/>
      <c r="F92" s="248"/>
      <c r="G92" s="261"/>
      <c r="H92" s="261"/>
      <c r="I92" s="261"/>
      <c r="J92" s="248"/>
      <c r="K92" s="104" t="s">
        <v>152</v>
      </c>
      <c r="L92" s="86" t="s">
        <v>156</v>
      </c>
      <c r="M92" s="87" t="s">
        <v>880</v>
      </c>
      <c r="N92" s="87">
        <v>208</v>
      </c>
      <c r="O92" s="87">
        <v>3</v>
      </c>
      <c r="P92" s="87" t="s">
        <v>76</v>
      </c>
      <c r="Q92" s="87" t="s">
        <v>161</v>
      </c>
      <c r="R92" s="133" t="s">
        <v>24</v>
      </c>
      <c r="S92" s="246"/>
      <c r="T92" s="248"/>
      <c r="U92" s="248"/>
      <c r="V92" s="250"/>
      <c r="W92" s="244"/>
      <c r="X92" s="248"/>
      <c r="Y92" s="253"/>
      <c r="Z92" s="200"/>
      <c r="AA92" s="200"/>
      <c r="AB92" s="255"/>
    </row>
    <row r="93" spans="1:28" s="58" customFormat="1" ht="15.75" customHeight="1" x14ac:dyDescent="0.25">
      <c r="A93" s="256" t="s">
        <v>214</v>
      </c>
      <c r="B93" s="247" t="s">
        <v>168</v>
      </c>
      <c r="C93" s="258">
        <v>31719</v>
      </c>
      <c r="D93" s="247" t="s">
        <v>169</v>
      </c>
      <c r="E93" s="247" t="s">
        <v>167</v>
      </c>
      <c r="F93" s="247" t="s">
        <v>170</v>
      </c>
      <c r="G93" s="260">
        <v>12</v>
      </c>
      <c r="H93" s="260">
        <v>14</v>
      </c>
      <c r="I93" s="260">
        <v>11</v>
      </c>
      <c r="J93" s="251" t="s">
        <v>171</v>
      </c>
      <c r="K93" s="99" t="s">
        <v>151</v>
      </c>
      <c r="L93" s="100" t="s">
        <v>155</v>
      </c>
      <c r="M93" s="98" t="s">
        <v>41</v>
      </c>
      <c r="N93" s="98">
        <v>600</v>
      </c>
      <c r="O93" s="98">
        <v>3</v>
      </c>
      <c r="P93" s="98" t="s">
        <v>154</v>
      </c>
      <c r="Q93" s="98">
        <v>7</v>
      </c>
      <c r="R93" s="132" t="s">
        <v>154</v>
      </c>
      <c r="S93" s="245">
        <v>208</v>
      </c>
      <c r="T93" s="247">
        <v>3</v>
      </c>
      <c r="U93" s="247">
        <v>100</v>
      </c>
      <c r="V93" s="249">
        <v>3.7</v>
      </c>
      <c r="W93" s="243">
        <v>0.75</v>
      </c>
      <c r="X93" s="247">
        <v>1832</v>
      </c>
      <c r="Y93" s="252" t="s">
        <v>590</v>
      </c>
      <c r="Z93" s="242"/>
      <c r="AA93" s="242"/>
      <c r="AB93" s="254"/>
    </row>
    <row r="94" spans="1:28" s="58" customFormat="1" ht="15.75" customHeight="1" x14ac:dyDescent="0.25">
      <c r="A94" s="257"/>
      <c r="B94" s="248"/>
      <c r="C94" s="259"/>
      <c r="D94" s="248"/>
      <c r="E94" s="248"/>
      <c r="F94" s="248"/>
      <c r="G94" s="261"/>
      <c r="H94" s="261"/>
      <c r="I94" s="261"/>
      <c r="J94" s="248"/>
      <c r="K94" s="104" t="s">
        <v>152</v>
      </c>
      <c r="L94" s="86" t="s">
        <v>156</v>
      </c>
      <c r="M94" s="87" t="s">
        <v>881</v>
      </c>
      <c r="N94" s="87">
        <v>208</v>
      </c>
      <c r="O94" s="87">
        <v>3</v>
      </c>
      <c r="P94" s="87" t="s">
        <v>76</v>
      </c>
      <c r="Q94" s="87" t="s">
        <v>160</v>
      </c>
      <c r="R94" s="133" t="s">
        <v>926</v>
      </c>
      <c r="S94" s="246"/>
      <c r="T94" s="248"/>
      <c r="U94" s="248"/>
      <c r="V94" s="250"/>
      <c r="W94" s="244"/>
      <c r="X94" s="248"/>
      <c r="Y94" s="253"/>
      <c r="Z94" s="200"/>
      <c r="AA94" s="200"/>
      <c r="AB94" s="255"/>
    </row>
    <row r="95" spans="1:28" s="58" customFormat="1" ht="15.75" customHeight="1" x14ac:dyDescent="0.25">
      <c r="A95" s="256" t="s">
        <v>215</v>
      </c>
      <c r="B95" s="247" t="s">
        <v>168</v>
      </c>
      <c r="C95" s="258">
        <v>31719</v>
      </c>
      <c r="D95" s="247" t="s">
        <v>169</v>
      </c>
      <c r="E95" s="247" t="s">
        <v>167</v>
      </c>
      <c r="F95" s="247" t="s">
        <v>170</v>
      </c>
      <c r="G95" s="260">
        <v>12</v>
      </c>
      <c r="H95" s="260">
        <v>14</v>
      </c>
      <c r="I95" s="260">
        <v>11</v>
      </c>
      <c r="J95" s="251" t="s">
        <v>171</v>
      </c>
      <c r="K95" s="99" t="s">
        <v>151</v>
      </c>
      <c r="L95" s="100" t="s">
        <v>155</v>
      </c>
      <c r="M95" s="98" t="s">
        <v>41</v>
      </c>
      <c r="N95" s="98">
        <v>600</v>
      </c>
      <c r="O95" s="98">
        <v>3</v>
      </c>
      <c r="P95" s="98" t="s">
        <v>154</v>
      </c>
      <c r="Q95" s="98">
        <v>7</v>
      </c>
      <c r="R95" s="132" t="s">
        <v>154</v>
      </c>
      <c r="S95" s="245">
        <v>208</v>
      </c>
      <c r="T95" s="247">
        <v>3</v>
      </c>
      <c r="U95" s="247">
        <v>100</v>
      </c>
      <c r="V95" s="249">
        <v>4.8</v>
      </c>
      <c r="W95" s="243">
        <v>1</v>
      </c>
      <c r="X95" s="247">
        <v>1832</v>
      </c>
      <c r="Y95" s="252" t="s">
        <v>590</v>
      </c>
      <c r="Z95" s="242"/>
      <c r="AA95" s="242"/>
      <c r="AB95" s="254"/>
    </row>
    <row r="96" spans="1:28" s="58" customFormat="1" ht="15.75" customHeight="1" x14ac:dyDescent="0.25">
      <c r="A96" s="257"/>
      <c r="B96" s="248"/>
      <c r="C96" s="259"/>
      <c r="D96" s="248"/>
      <c r="E96" s="248"/>
      <c r="F96" s="248"/>
      <c r="G96" s="261"/>
      <c r="H96" s="261"/>
      <c r="I96" s="261"/>
      <c r="J96" s="248"/>
      <c r="K96" s="104" t="s">
        <v>152</v>
      </c>
      <c r="L96" s="86" t="s">
        <v>156</v>
      </c>
      <c r="M96" s="87" t="s">
        <v>881</v>
      </c>
      <c r="N96" s="87">
        <v>208</v>
      </c>
      <c r="O96" s="87">
        <v>3</v>
      </c>
      <c r="P96" s="87" t="s">
        <v>76</v>
      </c>
      <c r="Q96" s="87" t="s">
        <v>160</v>
      </c>
      <c r="R96" s="133" t="s">
        <v>926</v>
      </c>
      <c r="S96" s="246"/>
      <c r="T96" s="248"/>
      <c r="U96" s="248"/>
      <c r="V96" s="250"/>
      <c r="W96" s="244"/>
      <c r="X96" s="248"/>
      <c r="Y96" s="253"/>
      <c r="Z96" s="200"/>
      <c r="AA96" s="200"/>
      <c r="AB96" s="255"/>
    </row>
    <row r="97" spans="1:28" s="58" customFormat="1" ht="15.75" customHeight="1" x14ac:dyDescent="0.25">
      <c r="A97" s="256" t="s">
        <v>216</v>
      </c>
      <c r="B97" s="247" t="s">
        <v>168</v>
      </c>
      <c r="C97" s="258">
        <v>31719</v>
      </c>
      <c r="D97" s="247" t="s">
        <v>169</v>
      </c>
      <c r="E97" s="247" t="s">
        <v>167</v>
      </c>
      <c r="F97" s="247" t="s">
        <v>170</v>
      </c>
      <c r="G97" s="260">
        <v>12</v>
      </c>
      <c r="H97" s="260">
        <v>14</v>
      </c>
      <c r="I97" s="260">
        <v>11</v>
      </c>
      <c r="J97" s="251" t="s">
        <v>171</v>
      </c>
      <c r="K97" s="99" t="s">
        <v>151</v>
      </c>
      <c r="L97" s="100" t="s">
        <v>155</v>
      </c>
      <c r="M97" s="98" t="s">
        <v>41</v>
      </c>
      <c r="N97" s="98">
        <v>600</v>
      </c>
      <c r="O97" s="98">
        <v>3</v>
      </c>
      <c r="P97" s="98" t="s">
        <v>154</v>
      </c>
      <c r="Q97" s="98">
        <v>7</v>
      </c>
      <c r="R97" s="132" t="s">
        <v>154</v>
      </c>
      <c r="S97" s="245">
        <v>208</v>
      </c>
      <c r="T97" s="247">
        <v>3</v>
      </c>
      <c r="U97" s="247">
        <v>100</v>
      </c>
      <c r="V97" s="249">
        <v>6.9</v>
      </c>
      <c r="W97" s="243">
        <v>1.5</v>
      </c>
      <c r="X97" s="247">
        <v>1832</v>
      </c>
      <c r="Y97" s="252" t="s">
        <v>590</v>
      </c>
      <c r="Z97" s="242"/>
      <c r="AA97" s="242"/>
      <c r="AB97" s="254"/>
    </row>
    <row r="98" spans="1:28" s="58" customFormat="1" ht="15.75" customHeight="1" x14ac:dyDescent="0.25">
      <c r="A98" s="257"/>
      <c r="B98" s="248"/>
      <c r="C98" s="259"/>
      <c r="D98" s="248"/>
      <c r="E98" s="248"/>
      <c r="F98" s="248"/>
      <c r="G98" s="261"/>
      <c r="H98" s="261"/>
      <c r="I98" s="261"/>
      <c r="J98" s="248"/>
      <c r="K98" s="104" t="s">
        <v>152</v>
      </c>
      <c r="L98" s="86" t="s">
        <v>156</v>
      </c>
      <c r="M98" s="87" t="s">
        <v>882</v>
      </c>
      <c r="N98" s="87">
        <v>208</v>
      </c>
      <c r="O98" s="87">
        <v>3</v>
      </c>
      <c r="P98" s="87" t="s">
        <v>76</v>
      </c>
      <c r="Q98" s="87" t="s">
        <v>159</v>
      </c>
      <c r="R98" s="133" t="s">
        <v>927</v>
      </c>
      <c r="S98" s="246"/>
      <c r="T98" s="248"/>
      <c r="U98" s="248"/>
      <c r="V98" s="250"/>
      <c r="W98" s="244"/>
      <c r="X98" s="248"/>
      <c r="Y98" s="253"/>
      <c r="Z98" s="200"/>
      <c r="AA98" s="200"/>
      <c r="AB98" s="255"/>
    </row>
    <row r="99" spans="1:28" s="58" customFormat="1" ht="15.75" customHeight="1" x14ac:dyDescent="0.25">
      <c r="A99" s="256" t="s">
        <v>217</v>
      </c>
      <c r="B99" s="247" t="s">
        <v>168</v>
      </c>
      <c r="C99" s="258">
        <v>31719</v>
      </c>
      <c r="D99" s="247" t="s">
        <v>169</v>
      </c>
      <c r="E99" s="247" t="s">
        <v>167</v>
      </c>
      <c r="F99" s="247" t="s">
        <v>170</v>
      </c>
      <c r="G99" s="260">
        <v>12</v>
      </c>
      <c r="H99" s="260">
        <v>14</v>
      </c>
      <c r="I99" s="260">
        <v>11</v>
      </c>
      <c r="J99" s="251" t="s">
        <v>171</v>
      </c>
      <c r="K99" s="99" t="s">
        <v>151</v>
      </c>
      <c r="L99" s="100" t="s">
        <v>155</v>
      </c>
      <c r="M99" s="98" t="s">
        <v>153</v>
      </c>
      <c r="N99" s="98">
        <v>600</v>
      </c>
      <c r="O99" s="98">
        <v>3</v>
      </c>
      <c r="P99" s="98" t="s">
        <v>154</v>
      </c>
      <c r="Q99" s="98">
        <v>12.5</v>
      </c>
      <c r="R99" s="132" t="s">
        <v>154</v>
      </c>
      <c r="S99" s="245">
        <v>208</v>
      </c>
      <c r="T99" s="247">
        <v>3</v>
      </c>
      <c r="U99" s="247">
        <v>100</v>
      </c>
      <c r="V99" s="249">
        <v>7.8</v>
      </c>
      <c r="W99" s="243">
        <v>2</v>
      </c>
      <c r="X99" s="247">
        <v>1832</v>
      </c>
      <c r="Y99" s="252" t="s">
        <v>590</v>
      </c>
      <c r="Z99" s="242"/>
      <c r="AA99" s="242"/>
      <c r="AB99" s="254"/>
    </row>
    <row r="100" spans="1:28" s="58" customFormat="1" ht="15.75" customHeight="1" x14ac:dyDescent="0.25">
      <c r="A100" s="257"/>
      <c r="B100" s="248"/>
      <c r="C100" s="259"/>
      <c r="D100" s="248"/>
      <c r="E100" s="248"/>
      <c r="F100" s="248"/>
      <c r="G100" s="261"/>
      <c r="H100" s="261"/>
      <c r="I100" s="261"/>
      <c r="J100" s="248"/>
      <c r="K100" s="104" t="s">
        <v>152</v>
      </c>
      <c r="L100" s="86" t="s">
        <v>156</v>
      </c>
      <c r="M100" s="87" t="s">
        <v>882</v>
      </c>
      <c r="N100" s="87">
        <v>208</v>
      </c>
      <c r="O100" s="87">
        <v>3</v>
      </c>
      <c r="P100" s="87" t="s">
        <v>76</v>
      </c>
      <c r="Q100" s="87" t="s">
        <v>159</v>
      </c>
      <c r="R100" s="133" t="s">
        <v>927</v>
      </c>
      <c r="S100" s="246"/>
      <c r="T100" s="248"/>
      <c r="U100" s="248"/>
      <c r="V100" s="250"/>
      <c r="W100" s="244"/>
      <c r="X100" s="248"/>
      <c r="Y100" s="253"/>
      <c r="Z100" s="200"/>
      <c r="AA100" s="200"/>
      <c r="AB100" s="255"/>
    </row>
    <row r="101" spans="1:28" s="58" customFormat="1" ht="15.75" customHeight="1" x14ac:dyDescent="0.25">
      <c r="A101" s="256" t="s">
        <v>218</v>
      </c>
      <c r="B101" s="247" t="s">
        <v>168</v>
      </c>
      <c r="C101" s="258">
        <v>31719</v>
      </c>
      <c r="D101" s="247" t="s">
        <v>169</v>
      </c>
      <c r="E101" s="247" t="s">
        <v>167</v>
      </c>
      <c r="F101" s="247" t="s">
        <v>170</v>
      </c>
      <c r="G101" s="260">
        <v>12</v>
      </c>
      <c r="H101" s="260">
        <v>14</v>
      </c>
      <c r="I101" s="260">
        <v>11</v>
      </c>
      <c r="J101" s="251" t="s">
        <v>171</v>
      </c>
      <c r="K101" s="99" t="s">
        <v>151</v>
      </c>
      <c r="L101" s="100" t="s">
        <v>155</v>
      </c>
      <c r="M101" s="98" t="s">
        <v>153</v>
      </c>
      <c r="N101" s="98">
        <v>600</v>
      </c>
      <c r="O101" s="98">
        <v>3</v>
      </c>
      <c r="P101" s="98" t="s">
        <v>154</v>
      </c>
      <c r="Q101" s="98">
        <v>12.5</v>
      </c>
      <c r="R101" s="132" t="s">
        <v>154</v>
      </c>
      <c r="S101" s="245">
        <v>208</v>
      </c>
      <c r="T101" s="247">
        <v>3</v>
      </c>
      <c r="U101" s="247">
        <v>100</v>
      </c>
      <c r="V101" s="249">
        <v>11</v>
      </c>
      <c r="W101" s="243">
        <v>3</v>
      </c>
      <c r="X101" s="247">
        <v>1832</v>
      </c>
      <c r="Y101" s="252" t="s">
        <v>590</v>
      </c>
      <c r="Z101" s="242"/>
      <c r="AA101" s="242"/>
      <c r="AB101" s="254"/>
    </row>
    <row r="102" spans="1:28" s="58" customFormat="1" ht="15.75" customHeight="1" x14ac:dyDescent="0.25">
      <c r="A102" s="257"/>
      <c r="B102" s="248"/>
      <c r="C102" s="259"/>
      <c r="D102" s="248"/>
      <c r="E102" s="248"/>
      <c r="F102" s="248"/>
      <c r="G102" s="261"/>
      <c r="H102" s="261"/>
      <c r="I102" s="261"/>
      <c r="J102" s="248"/>
      <c r="K102" s="104" t="s">
        <v>152</v>
      </c>
      <c r="L102" s="86" t="s">
        <v>156</v>
      </c>
      <c r="M102" s="87" t="s">
        <v>883</v>
      </c>
      <c r="N102" s="87">
        <v>208</v>
      </c>
      <c r="O102" s="87">
        <v>3</v>
      </c>
      <c r="P102" s="87" t="s">
        <v>76</v>
      </c>
      <c r="Q102" s="87" t="s">
        <v>158</v>
      </c>
      <c r="R102" s="133" t="s">
        <v>928</v>
      </c>
      <c r="S102" s="246"/>
      <c r="T102" s="248"/>
      <c r="U102" s="248"/>
      <c r="V102" s="250"/>
      <c r="W102" s="244"/>
      <c r="X102" s="248"/>
      <c r="Y102" s="253"/>
      <c r="Z102" s="200"/>
      <c r="AA102" s="200"/>
      <c r="AB102" s="255"/>
    </row>
    <row r="103" spans="1:28" s="58" customFormat="1" ht="15.75" customHeight="1" x14ac:dyDescent="0.25">
      <c r="A103" s="256" t="s">
        <v>219</v>
      </c>
      <c r="B103" s="247" t="s">
        <v>168</v>
      </c>
      <c r="C103" s="258">
        <v>31719</v>
      </c>
      <c r="D103" s="247" t="s">
        <v>169</v>
      </c>
      <c r="E103" s="247" t="s">
        <v>167</v>
      </c>
      <c r="F103" s="247" t="s">
        <v>170</v>
      </c>
      <c r="G103" s="260">
        <v>12</v>
      </c>
      <c r="H103" s="260">
        <v>14</v>
      </c>
      <c r="I103" s="260">
        <v>11</v>
      </c>
      <c r="J103" s="251" t="s">
        <v>171</v>
      </c>
      <c r="K103" s="99" t="s">
        <v>151</v>
      </c>
      <c r="L103" s="100" t="s">
        <v>155</v>
      </c>
      <c r="M103" s="98" t="s">
        <v>43</v>
      </c>
      <c r="N103" s="98">
        <v>600</v>
      </c>
      <c r="O103" s="98">
        <v>3</v>
      </c>
      <c r="P103" s="98" t="s">
        <v>154</v>
      </c>
      <c r="Q103" s="98">
        <v>25</v>
      </c>
      <c r="R103" s="132" t="s">
        <v>154</v>
      </c>
      <c r="S103" s="245">
        <v>208</v>
      </c>
      <c r="T103" s="247">
        <v>3</v>
      </c>
      <c r="U103" s="247">
        <v>100</v>
      </c>
      <c r="V103" s="249">
        <v>17.5</v>
      </c>
      <c r="W103" s="243">
        <v>5</v>
      </c>
      <c r="X103" s="247">
        <v>1832</v>
      </c>
      <c r="Y103" s="252" t="s">
        <v>590</v>
      </c>
      <c r="Z103" s="242"/>
      <c r="AA103" s="242"/>
      <c r="AB103" s="254"/>
    </row>
    <row r="104" spans="1:28" s="58" customFormat="1" ht="15.75" customHeight="1" x14ac:dyDescent="0.25">
      <c r="A104" s="257"/>
      <c r="B104" s="248"/>
      <c r="C104" s="259"/>
      <c r="D104" s="248"/>
      <c r="E104" s="248"/>
      <c r="F104" s="248"/>
      <c r="G104" s="261"/>
      <c r="H104" s="261"/>
      <c r="I104" s="261"/>
      <c r="J104" s="248"/>
      <c r="K104" s="104" t="s">
        <v>152</v>
      </c>
      <c r="L104" s="86" t="s">
        <v>156</v>
      </c>
      <c r="M104" s="87" t="s">
        <v>883</v>
      </c>
      <c r="N104" s="87">
        <v>208</v>
      </c>
      <c r="O104" s="87">
        <v>3</v>
      </c>
      <c r="P104" s="87" t="s">
        <v>76</v>
      </c>
      <c r="Q104" s="87" t="s">
        <v>158</v>
      </c>
      <c r="R104" s="133" t="s">
        <v>928</v>
      </c>
      <c r="S104" s="246"/>
      <c r="T104" s="248"/>
      <c r="U104" s="248"/>
      <c r="V104" s="250"/>
      <c r="W104" s="244"/>
      <c r="X104" s="248"/>
      <c r="Y104" s="253"/>
      <c r="Z104" s="200"/>
      <c r="AA104" s="200"/>
      <c r="AB104" s="255"/>
    </row>
    <row r="105" spans="1:28" s="58" customFormat="1" ht="15.75" customHeight="1" x14ac:dyDescent="0.25">
      <c r="A105" s="256" t="s">
        <v>220</v>
      </c>
      <c r="B105" s="247" t="s">
        <v>168</v>
      </c>
      <c r="C105" s="258">
        <v>31719</v>
      </c>
      <c r="D105" s="247" t="s">
        <v>169</v>
      </c>
      <c r="E105" s="247" t="s">
        <v>167</v>
      </c>
      <c r="F105" s="247" t="s">
        <v>170</v>
      </c>
      <c r="G105" s="260">
        <v>12</v>
      </c>
      <c r="H105" s="260">
        <v>14</v>
      </c>
      <c r="I105" s="260">
        <v>11</v>
      </c>
      <c r="J105" s="251" t="s">
        <v>171</v>
      </c>
      <c r="K105" s="99" t="s">
        <v>151</v>
      </c>
      <c r="L105" s="100" t="s">
        <v>155</v>
      </c>
      <c r="M105" s="98" t="s">
        <v>44</v>
      </c>
      <c r="N105" s="98">
        <v>600</v>
      </c>
      <c r="O105" s="98">
        <v>3</v>
      </c>
      <c r="P105" s="98" t="s">
        <v>154</v>
      </c>
      <c r="Q105" s="98">
        <v>50</v>
      </c>
      <c r="R105" s="132" t="s">
        <v>154</v>
      </c>
      <c r="S105" s="245">
        <v>208</v>
      </c>
      <c r="T105" s="247">
        <v>3</v>
      </c>
      <c r="U105" s="247">
        <v>100</v>
      </c>
      <c r="V105" s="249">
        <v>25.3</v>
      </c>
      <c r="W105" s="243">
        <v>7.5</v>
      </c>
      <c r="X105" s="247">
        <v>1832</v>
      </c>
      <c r="Y105" s="252" t="s">
        <v>590</v>
      </c>
      <c r="Z105" s="242"/>
      <c r="AA105" s="242"/>
      <c r="AB105" s="254"/>
    </row>
    <row r="106" spans="1:28" s="58" customFormat="1" ht="15.75" customHeight="1" x14ac:dyDescent="0.25">
      <c r="A106" s="257"/>
      <c r="B106" s="248"/>
      <c r="C106" s="259"/>
      <c r="D106" s="248"/>
      <c r="E106" s="248"/>
      <c r="F106" s="248"/>
      <c r="G106" s="261"/>
      <c r="H106" s="261"/>
      <c r="I106" s="261"/>
      <c r="J106" s="248"/>
      <c r="K106" s="104" t="s">
        <v>152</v>
      </c>
      <c r="L106" s="86" t="s">
        <v>156</v>
      </c>
      <c r="M106" s="87" t="s">
        <v>883</v>
      </c>
      <c r="N106" s="87">
        <v>208</v>
      </c>
      <c r="O106" s="87">
        <v>3</v>
      </c>
      <c r="P106" s="87" t="s">
        <v>76</v>
      </c>
      <c r="Q106" s="87" t="s">
        <v>158</v>
      </c>
      <c r="R106" s="133" t="s">
        <v>928</v>
      </c>
      <c r="S106" s="246"/>
      <c r="T106" s="248"/>
      <c r="U106" s="248"/>
      <c r="V106" s="250"/>
      <c r="W106" s="244"/>
      <c r="X106" s="248"/>
      <c r="Y106" s="253"/>
      <c r="Z106" s="200"/>
      <c r="AA106" s="200"/>
      <c r="AB106" s="255"/>
    </row>
    <row r="107" spans="1:28" s="58" customFormat="1" ht="15.75" customHeight="1" x14ac:dyDescent="0.25">
      <c r="A107" s="256" t="s">
        <v>221</v>
      </c>
      <c r="B107" s="247" t="s">
        <v>168</v>
      </c>
      <c r="C107" s="258">
        <v>31719</v>
      </c>
      <c r="D107" s="247" t="s">
        <v>169</v>
      </c>
      <c r="E107" s="247" t="s">
        <v>167</v>
      </c>
      <c r="F107" s="247" t="s">
        <v>170</v>
      </c>
      <c r="G107" s="260">
        <v>12</v>
      </c>
      <c r="H107" s="260">
        <v>14</v>
      </c>
      <c r="I107" s="260">
        <v>11</v>
      </c>
      <c r="J107" s="251" t="s">
        <v>171</v>
      </c>
      <c r="K107" s="99" t="s">
        <v>151</v>
      </c>
      <c r="L107" s="100" t="s">
        <v>155</v>
      </c>
      <c r="M107" s="98" t="s">
        <v>44</v>
      </c>
      <c r="N107" s="98">
        <v>600</v>
      </c>
      <c r="O107" s="98">
        <v>3</v>
      </c>
      <c r="P107" s="98" t="s">
        <v>154</v>
      </c>
      <c r="Q107" s="98">
        <v>50</v>
      </c>
      <c r="R107" s="132" t="s">
        <v>154</v>
      </c>
      <c r="S107" s="245">
        <v>208</v>
      </c>
      <c r="T107" s="247">
        <v>3</v>
      </c>
      <c r="U107" s="247">
        <v>100</v>
      </c>
      <c r="V107" s="249">
        <v>32.200000000000003</v>
      </c>
      <c r="W107" s="243">
        <v>10</v>
      </c>
      <c r="X107" s="247">
        <v>1832</v>
      </c>
      <c r="Y107" s="252" t="s">
        <v>598</v>
      </c>
      <c r="Z107" s="242"/>
      <c r="AA107" s="242"/>
      <c r="AB107" s="254"/>
    </row>
    <row r="108" spans="1:28" s="58" customFormat="1" ht="15.75" customHeight="1" x14ac:dyDescent="0.25">
      <c r="A108" s="257"/>
      <c r="B108" s="248"/>
      <c r="C108" s="259"/>
      <c r="D108" s="248"/>
      <c r="E108" s="248"/>
      <c r="F108" s="248"/>
      <c r="G108" s="261"/>
      <c r="H108" s="261"/>
      <c r="I108" s="261"/>
      <c r="J108" s="248"/>
      <c r="K108" s="104" t="s">
        <v>152</v>
      </c>
      <c r="L108" s="86" t="s">
        <v>156</v>
      </c>
      <c r="M108" s="87" t="s">
        <v>884</v>
      </c>
      <c r="N108" s="87">
        <v>208</v>
      </c>
      <c r="O108" s="87">
        <v>3</v>
      </c>
      <c r="P108" s="87" t="s">
        <v>76</v>
      </c>
      <c r="Q108" s="87" t="s">
        <v>162</v>
      </c>
      <c r="R108" s="133" t="s">
        <v>931</v>
      </c>
      <c r="S108" s="246"/>
      <c r="T108" s="248"/>
      <c r="U108" s="248"/>
      <c r="V108" s="250"/>
      <c r="W108" s="244"/>
      <c r="X108" s="248"/>
      <c r="Y108" s="253"/>
      <c r="Z108" s="200"/>
      <c r="AA108" s="200"/>
      <c r="AB108" s="255"/>
    </row>
    <row r="109" spans="1:28" s="58" customFormat="1" ht="15.75" customHeight="1" x14ac:dyDescent="0.25">
      <c r="A109" s="256" t="s">
        <v>222</v>
      </c>
      <c r="B109" s="247" t="s">
        <v>168</v>
      </c>
      <c r="C109" s="258">
        <v>31719</v>
      </c>
      <c r="D109" s="247" t="s">
        <v>169</v>
      </c>
      <c r="E109" s="247" t="s">
        <v>167</v>
      </c>
      <c r="F109" s="247" t="s">
        <v>170</v>
      </c>
      <c r="G109" s="260">
        <v>18</v>
      </c>
      <c r="H109" s="260">
        <v>14</v>
      </c>
      <c r="I109" s="260">
        <v>11</v>
      </c>
      <c r="J109" s="251" t="s">
        <v>171</v>
      </c>
      <c r="K109" s="99" t="s">
        <v>151</v>
      </c>
      <c r="L109" s="100" t="s">
        <v>155</v>
      </c>
      <c r="M109" s="98" t="s">
        <v>44</v>
      </c>
      <c r="N109" s="98">
        <v>600</v>
      </c>
      <c r="O109" s="98">
        <v>3</v>
      </c>
      <c r="P109" s="98" t="s">
        <v>154</v>
      </c>
      <c r="Q109" s="98">
        <v>50</v>
      </c>
      <c r="R109" s="132" t="s">
        <v>154</v>
      </c>
      <c r="S109" s="245">
        <v>208</v>
      </c>
      <c r="T109" s="247">
        <v>3</v>
      </c>
      <c r="U109" s="247">
        <v>100</v>
      </c>
      <c r="V109" s="249">
        <v>48.3</v>
      </c>
      <c r="W109" s="243">
        <v>15</v>
      </c>
      <c r="X109" s="247">
        <v>2747</v>
      </c>
      <c r="Y109" s="252" t="s">
        <v>599</v>
      </c>
      <c r="Z109" s="242"/>
      <c r="AA109" s="242"/>
      <c r="AB109" s="254"/>
    </row>
    <row r="110" spans="1:28" s="58" customFormat="1" ht="15.75" customHeight="1" x14ac:dyDescent="0.25">
      <c r="A110" s="257"/>
      <c r="B110" s="248"/>
      <c r="C110" s="259"/>
      <c r="D110" s="248"/>
      <c r="E110" s="248"/>
      <c r="F110" s="248"/>
      <c r="G110" s="261"/>
      <c r="H110" s="261"/>
      <c r="I110" s="261"/>
      <c r="J110" s="248"/>
      <c r="K110" s="104" t="s">
        <v>152</v>
      </c>
      <c r="L110" s="86" t="s">
        <v>156</v>
      </c>
      <c r="M110" s="87" t="s">
        <v>885</v>
      </c>
      <c r="N110" s="87">
        <v>208</v>
      </c>
      <c r="O110" s="87">
        <v>3</v>
      </c>
      <c r="P110" s="87" t="s">
        <v>76</v>
      </c>
      <c r="Q110" s="87" t="s">
        <v>157</v>
      </c>
      <c r="R110" s="133" t="s">
        <v>932</v>
      </c>
      <c r="S110" s="246"/>
      <c r="T110" s="248"/>
      <c r="U110" s="248"/>
      <c r="V110" s="250"/>
      <c r="W110" s="244"/>
      <c r="X110" s="248"/>
      <c r="Y110" s="253"/>
      <c r="Z110" s="200"/>
      <c r="AA110" s="200"/>
      <c r="AB110" s="255"/>
    </row>
    <row r="111" spans="1:28" s="58" customFormat="1" ht="15.75" customHeight="1" x14ac:dyDescent="0.25">
      <c r="A111" s="256" t="s">
        <v>223</v>
      </c>
      <c r="B111" s="247" t="s">
        <v>168</v>
      </c>
      <c r="C111" s="258">
        <v>31719</v>
      </c>
      <c r="D111" s="247" t="s">
        <v>169</v>
      </c>
      <c r="E111" s="247" t="s">
        <v>167</v>
      </c>
      <c r="F111" s="247" t="s">
        <v>170</v>
      </c>
      <c r="G111" s="260">
        <v>18</v>
      </c>
      <c r="H111" s="260">
        <v>14</v>
      </c>
      <c r="I111" s="260">
        <v>11</v>
      </c>
      <c r="J111" s="251" t="s">
        <v>171</v>
      </c>
      <c r="K111" s="99" t="s">
        <v>151</v>
      </c>
      <c r="L111" s="100" t="s">
        <v>155</v>
      </c>
      <c r="M111" s="98" t="s">
        <v>45</v>
      </c>
      <c r="N111" s="98">
        <v>600</v>
      </c>
      <c r="O111" s="98">
        <v>3</v>
      </c>
      <c r="P111" s="98" t="s">
        <v>154</v>
      </c>
      <c r="Q111" s="98">
        <v>80</v>
      </c>
      <c r="R111" s="132" t="s">
        <v>154</v>
      </c>
      <c r="S111" s="245">
        <v>208</v>
      </c>
      <c r="T111" s="247">
        <v>3</v>
      </c>
      <c r="U111" s="247">
        <v>100</v>
      </c>
      <c r="V111" s="249">
        <v>62.1</v>
      </c>
      <c r="W111" s="243">
        <v>20</v>
      </c>
      <c r="X111" s="247">
        <v>2747</v>
      </c>
      <c r="Y111" s="252" t="s">
        <v>599</v>
      </c>
      <c r="Z111" s="242"/>
      <c r="AA111" s="242"/>
      <c r="AB111" s="254"/>
    </row>
    <row r="112" spans="1:28" s="58" customFormat="1" ht="15.75" customHeight="1" x14ac:dyDescent="0.25">
      <c r="A112" s="257"/>
      <c r="B112" s="248"/>
      <c r="C112" s="259"/>
      <c r="D112" s="248"/>
      <c r="E112" s="248"/>
      <c r="F112" s="248"/>
      <c r="G112" s="261"/>
      <c r="H112" s="261"/>
      <c r="I112" s="261"/>
      <c r="J112" s="248"/>
      <c r="K112" s="104" t="s">
        <v>152</v>
      </c>
      <c r="L112" s="86" t="s">
        <v>156</v>
      </c>
      <c r="M112" s="87" t="s">
        <v>885</v>
      </c>
      <c r="N112" s="87">
        <v>208</v>
      </c>
      <c r="O112" s="87">
        <v>3</v>
      </c>
      <c r="P112" s="87" t="s">
        <v>76</v>
      </c>
      <c r="Q112" s="87" t="s">
        <v>157</v>
      </c>
      <c r="R112" s="133" t="s">
        <v>932</v>
      </c>
      <c r="S112" s="246"/>
      <c r="T112" s="248"/>
      <c r="U112" s="248"/>
      <c r="V112" s="250"/>
      <c r="W112" s="244"/>
      <c r="X112" s="248"/>
      <c r="Y112" s="253"/>
      <c r="Z112" s="200"/>
      <c r="AA112" s="200"/>
      <c r="AB112" s="255"/>
    </row>
    <row r="113" spans="1:28" s="58" customFormat="1" ht="15.75" customHeight="1" x14ac:dyDescent="0.25">
      <c r="A113" s="256" t="s">
        <v>224</v>
      </c>
      <c r="B113" s="247" t="s">
        <v>168</v>
      </c>
      <c r="C113" s="258">
        <v>31719</v>
      </c>
      <c r="D113" s="247" t="s">
        <v>169</v>
      </c>
      <c r="E113" s="247" t="s">
        <v>167</v>
      </c>
      <c r="F113" s="247" t="s">
        <v>170</v>
      </c>
      <c r="G113" s="260">
        <v>18</v>
      </c>
      <c r="H113" s="260">
        <v>14</v>
      </c>
      <c r="I113" s="260">
        <v>11</v>
      </c>
      <c r="J113" s="251" t="s">
        <v>171</v>
      </c>
      <c r="K113" s="99" t="s">
        <v>151</v>
      </c>
      <c r="L113" s="100" t="s">
        <v>155</v>
      </c>
      <c r="M113" s="98" t="s">
        <v>46</v>
      </c>
      <c r="N113" s="98">
        <v>600</v>
      </c>
      <c r="O113" s="98">
        <v>3</v>
      </c>
      <c r="P113" s="98" t="s">
        <v>154</v>
      </c>
      <c r="Q113" s="98">
        <v>115</v>
      </c>
      <c r="R113" s="132" t="s">
        <v>154</v>
      </c>
      <c r="S113" s="245">
        <v>208</v>
      </c>
      <c r="T113" s="247">
        <v>3</v>
      </c>
      <c r="U113" s="247">
        <v>100</v>
      </c>
      <c r="V113" s="249">
        <v>78.2</v>
      </c>
      <c r="W113" s="243">
        <v>25</v>
      </c>
      <c r="X113" s="247">
        <v>2747</v>
      </c>
      <c r="Y113" s="252" t="s">
        <v>599</v>
      </c>
      <c r="Z113" s="242"/>
      <c r="AA113" s="242"/>
      <c r="AB113" s="254"/>
    </row>
    <row r="114" spans="1:28" s="58" customFormat="1" ht="15.75" customHeight="1" x14ac:dyDescent="0.25">
      <c r="A114" s="257"/>
      <c r="B114" s="248"/>
      <c r="C114" s="259"/>
      <c r="D114" s="248"/>
      <c r="E114" s="248"/>
      <c r="F114" s="248"/>
      <c r="G114" s="261"/>
      <c r="H114" s="261"/>
      <c r="I114" s="261"/>
      <c r="J114" s="248"/>
      <c r="K114" s="104" t="s">
        <v>152</v>
      </c>
      <c r="L114" s="86" t="s">
        <v>156</v>
      </c>
      <c r="M114" s="87" t="s">
        <v>885</v>
      </c>
      <c r="N114" s="87">
        <v>208</v>
      </c>
      <c r="O114" s="87">
        <v>3</v>
      </c>
      <c r="P114" s="87" t="s">
        <v>76</v>
      </c>
      <c r="Q114" s="87" t="s">
        <v>157</v>
      </c>
      <c r="R114" s="133" t="s">
        <v>932</v>
      </c>
      <c r="S114" s="246"/>
      <c r="T114" s="248"/>
      <c r="U114" s="248"/>
      <c r="V114" s="250"/>
      <c r="W114" s="244"/>
      <c r="X114" s="248"/>
      <c r="Y114" s="253"/>
      <c r="Z114" s="200"/>
      <c r="AA114" s="200"/>
      <c r="AB114" s="255"/>
    </row>
    <row r="115" spans="1:28" s="58" customFormat="1" ht="15.75" customHeight="1" x14ac:dyDescent="0.25">
      <c r="A115" s="256" t="s">
        <v>225</v>
      </c>
      <c r="B115" s="247" t="s">
        <v>168</v>
      </c>
      <c r="C115" s="258">
        <v>31719</v>
      </c>
      <c r="D115" s="247" t="s">
        <v>169</v>
      </c>
      <c r="E115" s="247" t="s">
        <v>167</v>
      </c>
      <c r="F115" s="247" t="s">
        <v>170</v>
      </c>
      <c r="G115" s="260">
        <v>12</v>
      </c>
      <c r="H115" s="260">
        <v>14</v>
      </c>
      <c r="I115" s="260">
        <v>11</v>
      </c>
      <c r="J115" s="251" t="s">
        <v>171</v>
      </c>
      <c r="K115" s="99" t="s">
        <v>151</v>
      </c>
      <c r="L115" s="100" t="s">
        <v>155</v>
      </c>
      <c r="M115" s="98" t="s">
        <v>40</v>
      </c>
      <c r="N115" s="98">
        <v>600</v>
      </c>
      <c r="O115" s="98">
        <v>3</v>
      </c>
      <c r="P115" s="98" t="s">
        <v>154</v>
      </c>
      <c r="Q115" s="98">
        <v>3.5</v>
      </c>
      <c r="R115" s="132" t="s">
        <v>154</v>
      </c>
      <c r="S115" s="245">
        <v>240</v>
      </c>
      <c r="T115" s="247">
        <v>3</v>
      </c>
      <c r="U115" s="247">
        <v>100</v>
      </c>
      <c r="V115" s="249">
        <v>2.2000000000000002</v>
      </c>
      <c r="W115" s="243">
        <v>0.5</v>
      </c>
      <c r="X115" s="247">
        <v>1832</v>
      </c>
      <c r="Y115" s="252" t="s">
        <v>601</v>
      </c>
      <c r="Z115" s="242"/>
      <c r="AA115" s="242"/>
      <c r="AB115" s="254"/>
    </row>
    <row r="116" spans="1:28" s="58" customFormat="1" ht="15.75" customHeight="1" x14ac:dyDescent="0.25">
      <c r="A116" s="257"/>
      <c r="B116" s="248"/>
      <c r="C116" s="259"/>
      <c r="D116" s="248"/>
      <c r="E116" s="248"/>
      <c r="F116" s="248"/>
      <c r="G116" s="261"/>
      <c r="H116" s="261"/>
      <c r="I116" s="261"/>
      <c r="J116" s="248"/>
      <c r="K116" s="104" t="s">
        <v>152</v>
      </c>
      <c r="L116" s="86" t="s">
        <v>156</v>
      </c>
      <c r="M116" s="87" t="s">
        <v>880</v>
      </c>
      <c r="N116" s="87">
        <v>240</v>
      </c>
      <c r="O116" s="87">
        <v>3</v>
      </c>
      <c r="P116" s="87" t="s">
        <v>76</v>
      </c>
      <c r="Q116" s="87" t="s">
        <v>161</v>
      </c>
      <c r="R116" s="133" t="s">
        <v>933</v>
      </c>
      <c r="S116" s="246"/>
      <c r="T116" s="248"/>
      <c r="U116" s="248"/>
      <c r="V116" s="250"/>
      <c r="W116" s="244"/>
      <c r="X116" s="248"/>
      <c r="Y116" s="253"/>
      <c r="Z116" s="200"/>
      <c r="AA116" s="200"/>
      <c r="AB116" s="255"/>
    </row>
    <row r="117" spans="1:28" s="58" customFormat="1" ht="15.75" customHeight="1" x14ac:dyDescent="0.25">
      <c r="A117" s="256" t="s">
        <v>226</v>
      </c>
      <c r="B117" s="247" t="s">
        <v>168</v>
      </c>
      <c r="C117" s="258">
        <v>31719</v>
      </c>
      <c r="D117" s="247" t="s">
        <v>169</v>
      </c>
      <c r="E117" s="247" t="s">
        <v>167</v>
      </c>
      <c r="F117" s="247" t="s">
        <v>170</v>
      </c>
      <c r="G117" s="260">
        <v>12</v>
      </c>
      <c r="H117" s="260">
        <v>14</v>
      </c>
      <c r="I117" s="260">
        <v>11</v>
      </c>
      <c r="J117" s="251" t="s">
        <v>171</v>
      </c>
      <c r="K117" s="99" t="s">
        <v>151</v>
      </c>
      <c r="L117" s="100" t="s">
        <v>155</v>
      </c>
      <c r="M117" s="98" t="s">
        <v>41</v>
      </c>
      <c r="N117" s="98">
        <v>600</v>
      </c>
      <c r="O117" s="98">
        <v>3</v>
      </c>
      <c r="P117" s="98" t="s">
        <v>154</v>
      </c>
      <c r="Q117" s="98">
        <v>7</v>
      </c>
      <c r="R117" s="132" t="s">
        <v>154</v>
      </c>
      <c r="S117" s="245">
        <v>240</v>
      </c>
      <c r="T117" s="247">
        <v>3</v>
      </c>
      <c r="U117" s="247">
        <v>100</v>
      </c>
      <c r="V117" s="249">
        <v>3.2</v>
      </c>
      <c r="W117" s="243">
        <v>0.75</v>
      </c>
      <c r="X117" s="247">
        <v>1832</v>
      </c>
      <c r="Y117" s="252" t="s">
        <v>601</v>
      </c>
      <c r="Z117" s="242"/>
      <c r="AA117" s="242"/>
      <c r="AB117" s="254"/>
    </row>
    <row r="118" spans="1:28" s="58" customFormat="1" ht="15.75" customHeight="1" x14ac:dyDescent="0.25">
      <c r="A118" s="257"/>
      <c r="B118" s="248"/>
      <c r="C118" s="259"/>
      <c r="D118" s="248"/>
      <c r="E118" s="248"/>
      <c r="F118" s="248"/>
      <c r="G118" s="261"/>
      <c r="H118" s="261"/>
      <c r="I118" s="261"/>
      <c r="J118" s="248"/>
      <c r="K118" s="104" t="s">
        <v>152</v>
      </c>
      <c r="L118" s="86" t="s">
        <v>156</v>
      </c>
      <c r="M118" s="87" t="s">
        <v>880</v>
      </c>
      <c r="N118" s="87">
        <v>240</v>
      </c>
      <c r="O118" s="87">
        <v>3</v>
      </c>
      <c r="P118" s="87" t="s">
        <v>76</v>
      </c>
      <c r="Q118" s="87" t="s">
        <v>161</v>
      </c>
      <c r="R118" s="133" t="s">
        <v>933</v>
      </c>
      <c r="S118" s="246"/>
      <c r="T118" s="248"/>
      <c r="U118" s="248"/>
      <c r="V118" s="250"/>
      <c r="W118" s="244"/>
      <c r="X118" s="248"/>
      <c r="Y118" s="253"/>
      <c r="Z118" s="200"/>
      <c r="AA118" s="200"/>
      <c r="AB118" s="255"/>
    </row>
    <row r="119" spans="1:28" s="58" customFormat="1" ht="15.75" customHeight="1" x14ac:dyDescent="0.25">
      <c r="A119" s="256" t="s">
        <v>227</v>
      </c>
      <c r="B119" s="247" t="s">
        <v>168</v>
      </c>
      <c r="C119" s="258">
        <v>31719</v>
      </c>
      <c r="D119" s="247" t="s">
        <v>169</v>
      </c>
      <c r="E119" s="247" t="s">
        <v>167</v>
      </c>
      <c r="F119" s="247" t="s">
        <v>170</v>
      </c>
      <c r="G119" s="260">
        <v>12</v>
      </c>
      <c r="H119" s="260">
        <v>14</v>
      </c>
      <c r="I119" s="260">
        <v>11</v>
      </c>
      <c r="J119" s="251" t="s">
        <v>171</v>
      </c>
      <c r="K119" s="99" t="s">
        <v>151</v>
      </c>
      <c r="L119" s="100" t="s">
        <v>155</v>
      </c>
      <c r="M119" s="98" t="s">
        <v>41</v>
      </c>
      <c r="N119" s="98">
        <v>600</v>
      </c>
      <c r="O119" s="98">
        <v>3</v>
      </c>
      <c r="P119" s="98" t="s">
        <v>154</v>
      </c>
      <c r="Q119" s="98">
        <v>7</v>
      </c>
      <c r="R119" s="132" t="s">
        <v>154</v>
      </c>
      <c r="S119" s="245">
        <v>240</v>
      </c>
      <c r="T119" s="247">
        <v>3</v>
      </c>
      <c r="U119" s="247">
        <v>100</v>
      </c>
      <c r="V119" s="249">
        <v>4.2</v>
      </c>
      <c r="W119" s="243">
        <v>1</v>
      </c>
      <c r="X119" s="247">
        <v>1832</v>
      </c>
      <c r="Y119" s="252" t="s">
        <v>601</v>
      </c>
      <c r="Z119" s="242"/>
      <c r="AA119" s="242"/>
      <c r="AB119" s="254"/>
    </row>
    <row r="120" spans="1:28" s="58" customFormat="1" ht="15.75" customHeight="1" x14ac:dyDescent="0.25">
      <c r="A120" s="257"/>
      <c r="B120" s="248"/>
      <c r="C120" s="259"/>
      <c r="D120" s="248"/>
      <c r="E120" s="248"/>
      <c r="F120" s="248"/>
      <c r="G120" s="261"/>
      <c r="H120" s="261"/>
      <c r="I120" s="261"/>
      <c r="J120" s="248"/>
      <c r="K120" s="104" t="s">
        <v>152</v>
      </c>
      <c r="L120" s="86" t="s">
        <v>156</v>
      </c>
      <c r="M120" s="87" t="s">
        <v>881</v>
      </c>
      <c r="N120" s="87">
        <v>240</v>
      </c>
      <c r="O120" s="87">
        <v>3</v>
      </c>
      <c r="P120" s="87" t="s">
        <v>76</v>
      </c>
      <c r="Q120" s="87" t="s">
        <v>160</v>
      </c>
      <c r="R120" s="133" t="s">
        <v>926</v>
      </c>
      <c r="S120" s="246"/>
      <c r="T120" s="248"/>
      <c r="U120" s="248"/>
      <c r="V120" s="250"/>
      <c r="W120" s="244"/>
      <c r="X120" s="248"/>
      <c r="Y120" s="253"/>
      <c r="Z120" s="200"/>
      <c r="AA120" s="200"/>
      <c r="AB120" s="255"/>
    </row>
    <row r="121" spans="1:28" s="58" customFormat="1" ht="15.75" customHeight="1" x14ac:dyDescent="0.25">
      <c r="A121" s="256" t="s">
        <v>228</v>
      </c>
      <c r="B121" s="247" t="s">
        <v>168</v>
      </c>
      <c r="C121" s="258">
        <v>31719</v>
      </c>
      <c r="D121" s="247" t="s">
        <v>169</v>
      </c>
      <c r="E121" s="247" t="s">
        <v>167</v>
      </c>
      <c r="F121" s="247" t="s">
        <v>170</v>
      </c>
      <c r="G121" s="260">
        <v>12</v>
      </c>
      <c r="H121" s="260">
        <v>14</v>
      </c>
      <c r="I121" s="260">
        <v>11</v>
      </c>
      <c r="J121" s="251" t="s">
        <v>171</v>
      </c>
      <c r="K121" s="99" t="s">
        <v>151</v>
      </c>
      <c r="L121" s="100" t="s">
        <v>155</v>
      </c>
      <c r="M121" s="98" t="s">
        <v>41</v>
      </c>
      <c r="N121" s="98">
        <v>600</v>
      </c>
      <c r="O121" s="98">
        <v>3</v>
      </c>
      <c r="P121" s="98" t="s">
        <v>154</v>
      </c>
      <c r="Q121" s="98">
        <v>7</v>
      </c>
      <c r="R121" s="132" t="s">
        <v>154</v>
      </c>
      <c r="S121" s="245">
        <v>240</v>
      </c>
      <c r="T121" s="247">
        <v>3</v>
      </c>
      <c r="U121" s="247">
        <v>100</v>
      </c>
      <c r="V121" s="249">
        <v>6</v>
      </c>
      <c r="W121" s="243">
        <v>1.5</v>
      </c>
      <c r="X121" s="247">
        <v>1832</v>
      </c>
      <c r="Y121" s="252" t="s">
        <v>601</v>
      </c>
      <c r="Z121" s="242"/>
      <c r="AA121" s="242"/>
      <c r="AB121" s="254"/>
    </row>
    <row r="122" spans="1:28" s="58" customFormat="1" ht="15.75" customHeight="1" x14ac:dyDescent="0.25">
      <c r="A122" s="257"/>
      <c r="B122" s="248"/>
      <c r="C122" s="259"/>
      <c r="D122" s="248"/>
      <c r="E122" s="248"/>
      <c r="F122" s="248"/>
      <c r="G122" s="261"/>
      <c r="H122" s="261"/>
      <c r="I122" s="261"/>
      <c r="J122" s="248"/>
      <c r="K122" s="104" t="s">
        <v>152</v>
      </c>
      <c r="L122" s="86" t="s">
        <v>156</v>
      </c>
      <c r="M122" s="87" t="s">
        <v>881</v>
      </c>
      <c r="N122" s="87">
        <v>240</v>
      </c>
      <c r="O122" s="87">
        <v>3</v>
      </c>
      <c r="P122" s="87" t="s">
        <v>76</v>
      </c>
      <c r="Q122" s="87" t="s">
        <v>160</v>
      </c>
      <c r="R122" s="133" t="s">
        <v>926</v>
      </c>
      <c r="S122" s="246"/>
      <c r="T122" s="248"/>
      <c r="U122" s="248"/>
      <c r="V122" s="250"/>
      <c r="W122" s="244"/>
      <c r="X122" s="248"/>
      <c r="Y122" s="253"/>
      <c r="Z122" s="200"/>
      <c r="AA122" s="200"/>
      <c r="AB122" s="255"/>
    </row>
    <row r="123" spans="1:28" s="58" customFormat="1" ht="15.75" customHeight="1" x14ac:dyDescent="0.25">
      <c r="A123" s="256" t="s">
        <v>229</v>
      </c>
      <c r="B123" s="247" t="s">
        <v>168</v>
      </c>
      <c r="C123" s="258">
        <v>31719</v>
      </c>
      <c r="D123" s="247" t="s">
        <v>169</v>
      </c>
      <c r="E123" s="247" t="s">
        <v>167</v>
      </c>
      <c r="F123" s="247" t="s">
        <v>170</v>
      </c>
      <c r="G123" s="260">
        <v>12</v>
      </c>
      <c r="H123" s="260">
        <v>14</v>
      </c>
      <c r="I123" s="260">
        <v>11</v>
      </c>
      <c r="J123" s="251" t="s">
        <v>171</v>
      </c>
      <c r="K123" s="99" t="s">
        <v>151</v>
      </c>
      <c r="L123" s="100" t="s">
        <v>155</v>
      </c>
      <c r="M123" s="98" t="s">
        <v>41</v>
      </c>
      <c r="N123" s="98">
        <v>600</v>
      </c>
      <c r="O123" s="98">
        <v>3</v>
      </c>
      <c r="P123" s="98" t="s">
        <v>154</v>
      </c>
      <c r="Q123" s="98">
        <v>7</v>
      </c>
      <c r="R123" s="132" t="s">
        <v>154</v>
      </c>
      <c r="S123" s="245">
        <v>240</v>
      </c>
      <c r="T123" s="247">
        <v>3</v>
      </c>
      <c r="U123" s="247">
        <v>100</v>
      </c>
      <c r="V123" s="249">
        <v>6.8</v>
      </c>
      <c r="W123" s="243">
        <v>2</v>
      </c>
      <c r="X123" s="247">
        <v>1832</v>
      </c>
      <c r="Y123" s="252" t="s">
        <v>601</v>
      </c>
      <c r="Z123" s="242"/>
      <c r="AA123" s="242"/>
      <c r="AB123" s="254"/>
    </row>
    <row r="124" spans="1:28" s="58" customFormat="1" ht="15.75" customHeight="1" x14ac:dyDescent="0.25">
      <c r="A124" s="257"/>
      <c r="B124" s="248"/>
      <c r="C124" s="259"/>
      <c r="D124" s="248"/>
      <c r="E124" s="248"/>
      <c r="F124" s="248"/>
      <c r="G124" s="261"/>
      <c r="H124" s="261"/>
      <c r="I124" s="261"/>
      <c r="J124" s="248"/>
      <c r="K124" s="104" t="s">
        <v>152</v>
      </c>
      <c r="L124" s="86" t="s">
        <v>156</v>
      </c>
      <c r="M124" s="87" t="s">
        <v>882</v>
      </c>
      <c r="N124" s="87">
        <v>240</v>
      </c>
      <c r="O124" s="87">
        <v>3</v>
      </c>
      <c r="P124" s="87" t="s">
        <v>76</v>
      </c>
      <c r="Q124" s="87" t="s">
        <v>159</v>
      </c>
      <c r="R124" s="133" t="s">
        <v>927</v>
      </c>
      <c r="S124" s="246"/>
      <c r="T124" s="248"/>
      <c r="U124" s="248"/>
      <c r="V124" s="250"/>
      <c r="W124" s="244"/>
      <c r="X124" s="248"/>
      <c r="Y124" s="253"/>
      <c r="Z124" s="200"/>
      <c r="AA124" s="200"/>
      <c r="AB124" s="255"/>
    </row>
    <row r="125" spans="1:28" s="58" customFormat="1" ht="15.75" customHeight="1" x14ac:dyDescent="0.25">
      <c r="A125" s="256" t="s">
        <v>230</v>
      </c>
      <c r="B125" s="247" t="s">
        <v>168</v>
      </c>
      <c r="C125" s="258">
        <v>31719</v>
      </c>
      <c r="D125" s="247" t="s">
        <v>169</v>
      </c>
      <c r="E125" s="247" t="s">
        <v>167</v>
      </c>
      <c r="F125" s="247" t="s">
        <v>170</v>
      </c>
      <c r="G125" s="260">
        <v>12</v>
      </c>
      <c r="H125" s="260">
        <v>14</v>
      </c>
      <c r="I125" s="260">
        <v>11</v>
      </c>
      <c r="J125" s="251" t="s">
        <v>171</v>
      </c>
      <c r="K125" s="99" t="s">
        <v>151</v>
      </c>
      <c r="L125" s="100" t="s">
        <v>155</v>
      </c>
      <c r="M125" s="98" t="s">
        <v>153</v>
      </c>
      <c r="N125" s="98">
        <v>600</v>
      </c>
      <c r="O125" s="98">
        <v>3</v>
      </c>
      <c r="P125" s="98" t="s">
        <v>154</v>
      </c>
      <c r="Q125" s="98">
        <v>12.5</v>
      </c>
      <c r="R125" s="132" t="s">
        <v>154</v>
      </c>
      <c r="S125" s="245">
        <v>240</v>
      </c>
      <c r="T125" s="247">
        <v>3</v>
      </c>
      <c r="U125" s="247">
        <v>100</v>
      </c>
      <c r="V125" s="249">
        <v>9.6</v>
      </c>
      <c r="W125" s="243">
        <v>3</v>
      </c>
      <c r="X125" s="247">
        <v>1832</v>
      </c>
      <c r="Y125" s="252" t="s">
        <v>601</v>
      </c>
      <c r="Z125" s="242"/>
      <c r="AA125" s="242"/>
      <c r="AB125" s="254"/>
    </row>
    <row r="126" spans="1:28" s="58" customFormat="1" ht="15.75" customHeight="1" x14ac:dyDescent="0.25">
      <c r="A126" s="257"/>
      <c r="B126" s="248"/>
      <c r="C126" s="259"/>
      <c r="D126" s="248"/>
      <c r="E126" s="248"/>
      <c r="F126" s="248"/>
      <c r="G126" s="261"/>
      <c r="H126" s="261"/>
      <c r="I126" s="261"/>
      <c r="J126" s="248"/>
      <c r="K126" s="104" t="s">
        <v>152</v>
      </c>
      <c r="L126" s="86" t="s">
        <v>156</v>
      </c>
      <c r="M126" s="87" t="s">
        <v>883</v>
      </c>
      <c r="N126" s="87">
        <v>240</v>
      </c>
      <c r="O126" s="87">
        <v>3</v>
      </c>
      <c r="P126" s="87" t="s">
        <v>76</v>
      </c>
      <c r="Q126" s="87" t="s">
        <v>158</v>
      </c>
      <c r="R126" s="133" t="s">
        <v>928</v>
      </c>
      <c r="S126" s="246"/>
      <c r="T126" s="248"/>
      <c r="U126" s="248"/>
      <c r="V126" s="250"/>
      <c r="W126" s="244"/>
      <c r="X126" s="248"/>
      <c r="Y126" s="253"/>
      <c r="Z126" s="200"/>
      <c r="AA126" s="200"/>
      <c r="AB126" s="255"/>
    </row>
    <row r="127" spans="1:28" s="58" customFormat="1" ht="15.75" customHeight="1" x14ac:dyDescent="0.25">
      <c r="A127" s="256" t="s">
        <v>231</v>
      </c>
      <c r="B127" s="247" t="s">
        <v>168</v>
      </c>
      <c r="C127" s="258">
        <v>31719</v>
      </c>
      <c r="D127" s="247" t="s">
        <v>169</v>
      </c>
      <c r="E127" s="247" t="s">
        <v>167</v>
      </c>
      <c r="F127" s="247" t="s">
        <v>170</v>
      </c>
      <c r="G127" s="260">
        <v>12</v>
      </c>
      <c r="H127" s="260">
        <v>14</v>
      </c>
      <c r="I127" s="260">
        <v>11</v>
      </c>
      <c r="J127" s="251" t="s">
        <v>171</v>
      </c>
      <c r="K127" s="99" t="s">
        <v>151</v>
      </c>
      <c r="L127" s="100" t="s">
        <v>155</v>
      </c>
      <c r="M127" s="98" t="s">
        <v>43</v>
      </c>
      <c r="N127" s="98">
        <v>600</v>
      </c>
      <c r="O127" s="98">
        <v>3</v>
      </c>
      <c r="P127" s="98" t="s">
        <v>154</v>
      </c>
      <c r="Q127" s="98">
        <v>25</v>
      </c>
      <c r="R127" s="132" t="s">
        <v>154</v>
      </c>
      <c r="S127" s="245">
        <v>240</v>
      </c>
      <c r="T127" s="247">
        <v>3</v>
      </c>
      <c r="U127" s="247">
        <v>100</v>
      </c>
      <c r="V127" s="249">
        <v>15.2</v>
      </c>
      <c r="W127" s="243">
        <v>5</v>
      </c>
      <c r="X127" s="247">
        <v>1832</v>
      </c>
      <c r="Y127" s="252" t="s">
        <v>601</v>
      </c>
      <c r="Z127" s="242"/>
      <c r="AA127" s="242"/>
      <c r="AB127" s="254"/>
    </row>
    <row r="128" spans="1:28" s="58" customFormat="1" ht="15.75" customHeight="1" x14ac:dyDescent="0.25">
      <c r="A128" s="257"/>
      <c r="B128" s="248"/>
      <c r="C128" s="259"/>
      <c r="D128" s="248"/>
      <c r="E128" s="248"/>
      <c r="F128" s="248"/>
      <c r="G128" s="261"/>
      <c r="H128" s="261"/>
      <c r="I128" s="261"/>
      <c r="J128" s="248"/>
      <c r="K128" s="104" t="s">
        <v>152</v>
      </c>
      <c r="L128" s="86" t="s">
        <v>156</v>
      </c>
      <c r="M128" s="87" t="s">
        <v>883</v>
      </c>
      <c r="N128" s="87">
        <v>240</v>
      </c>
      <c r="O128" s="87">
        <v>3</v>
      </c>
      <c r="P128" s="87" t="s">
        <v>76</v>
      </c>
      <c r="Q128" s="87" t="s">
        <v>158</v>
      </c>
      <c r="R128" s="133" t="s">
        <v>928</v>
      </c>
      <c r="S128" s="246"/>
      <c r="T128" s="248"/>
      <c r="U128" s="248"/>
      <c r="V128" s="250"/>
      <c r="W128" s="244"/>
      <c r="X128" s="248"/>
      <c r="Y128" s="253"/>
      <c r="Z128" s="200"/>
      <c r="AA128" s="200"/>
      <c r="AB128" s="255"/>
    </row>
    <row r="129" spans="1:28" s="58" customFormat="1" ht="15.75" customHeight="1" x14ac:dyDescent="0.25">
      <c r="A129" s="256" t="s">
        <v>232</v>
      </c>
      <c r="B129" s="247" t="s">
        <v>168</v>
      </c>
      <c r="C129" s="258">
        <v>31719</v>
      </c>
      <c r="D129" s="247" t="s">
        <v>169</v>
      </c>
      <c r="E129" s="247" t="s">
        <v>167</v>
      </c>
      <c r="F129" s="247" t="s">
        <v>170</v>
      </c>
      <c r="G129" s="260">
        <v>12</v>
      </c>
      <c r="H129" s="260">
        <v>14</v>
      </c>
      <c r="I129" s="260">
        <v>11</v>
      </c>
      <c r="J129" s="251" t="s">
        <v>171</v>
      </c>
      <c r="K129" s="99" t="s">
        <v>151</v>
      </c>
      <c r="L129" s="100" t="s">
        <v>155</v>
      </c>
      <c r="M129" s="98" t="s">
        <v>43</v>
      </c>
      <c r="N129" s="98">
        <v>600</v>
      </c>
      <c r="O129" s="98">
        <v>3</v>
      </c>
      <c r="P129" s="98" t="s">
        <v>154</v>
      </c>
      <c r="Q129" s="98">
        <v>25</v>
      </c>
      <c r="R129" s="132" t="s">
        <v>154</v>
      </c>
      <c r="S129" s="245">
        <v>240</v>
      </c>
      <c r="T129" s="247">
        <v>3</v>
      </c>
      <c r="U129" s="247">
        <v>100</v>
      </c>
      <c r="V129" s="249">
        <v>22</v>
      </c>
      <c r="W129" s="243">
        <v>7.5</v>
      </c>
      <c r="X129" s="247">
        <v>1832</v>
      </c>
      <c r="Y129" s="252" t="s">
        <v>601</v>
      </c>
      <c r="Z129" s="242"/>
      <c r="AA129" s="242"/>
      <c r="AB129" s="254"/>
    </row>
    <row r="130" spans="1:28" s="58" customFormat="1" ht="15.75" customHeight="1" x14ac:dyDescent="0.25">
      <c r="A130" s="257"/>
      <c r="B130" s="248"/>
      <c r="C130" s="259"/>
      <c r="D130" s="248"/>
      <c r="E130" s="248"/>
      <c r="F130" s="248"/>
      <c r="G130" s="261"/>
      <c r="H130" s="261"/>
      <c r="I130" s="261"/>
      <c r="J130" s="248"/>
      <c r="K130" s="104" t="s">
        <v>152</v>
      </c>
      <c r="L130" s="86" t="s">
        <v>156</v>
      </c>
      <c r="M130" s="87" t="s">
        <v>883</v>
      </c>
      <c r="N130" s="87">
        <v>240</v>
      </c>
      <c r="O130" s="87">
        <v>3</v>
      </c>
      <c r="P130" s="87" t="s">
        <v>76</v>
      </c>
      <c r="Q130" s="87" t="s">
        <v>158</v>
      </c>
      <c r="R130" s="133" t="s">
        <v>928</v>
      </c>
      <c r="S130" s="246"/>
      <c r="T130" s="248"/>
      <c r="U130" s="248"/>
      <c r="V130" s="250"/>
      <c r="W130" s="244"/>
      <c r="X130" s="248"/>
      <c r="Y130" s="253"/>
      <c r="Z130" s="200"/>
      <c r="AA130" s="200"/>
      <c r="AB130" s="255"/>
    </row>
    <row r="131" spans="1:28" s="58" customFormat="1" ht="15.75" customHeight="1" x14ac:dyDescent="0.25">
      <c r="A131" s="256" t="s">
        <v>233</v>
      </c>
      <c r="B131" s="247" t="s">
        <v>168</v>
      </c>
      <c r="C131" s="258">
        <v>31719</v>
      </c>
      <c r="D131" s="247" t="s">
        <v>169</v>
      </c>
      <c r="E131" s="247" t="s">
        <v>167</v>
      </c>
      <c r="F131" s="247" t="s">
        <v>170</v>
      </c>
      <c r="G131" s="260">
        <v>12</v>
      </c>
      <c r="H131" s="260">
        <v>14</v>
      </c>
      <c r="I131" s="260">
        <v>11</v>
      </c>
      <c r="J131" s="251" t="s">
        <v>171</v>
      </c>
      <c r="K131" s="99" t="s">
        <v>151</v>
      </c>
      <c r="L131" s="100" t="s">
        <v>155</v>
      </c>
      <c r="M131" s="98" t="s">
        <v>44</v>
      </c>
      <c r="N131" s="98">
        <v>600</v>
      </c>
      <c r="O131" s="98">
        <v>3</v>
      </c>
      <c r="P131" s="98" t="s">
        <v>154</v>
      </c>
      <c r="Q131" s="98">
        <v>50</v>
      </c>
      <c r="R131" s="132" t="s">
        <v>154</v>
      </c>
      <c r="S131" s="245">
        <v>240</v>
      </c>
      <c r="T131" s="247">
        <v>3</v>
      </c>
      <c r="U131" s="247">
        <v>100</v>
      </c>
      <c r="V131" s="249">
        <v>28</v>
      </c>
      <c r="W131" s="243">
        <v>10</v>
      </c>
      <c r="X131" s="247">
        <v>1832</v>
      </c>
      <c r="Y131" s="252" t="s">
        <v>602</v>
      </c>
      <c r="Z131" s="242"/>
      <c r="AA131" s="242"/>
      <c r="AB131" s="254"/>
    </row>
    <row r="132" spans="1:28" s="58" customFormat="1" ht="15.75" customHeight="1" x14ac:dyDescent="0.25">
      <c r="A132" s="257"/>
      <c r="B132" s="248"/>
      <c r="C132" s="259"/>
      <c r="D132" s="248"/>
      <c r="E132" s="248"/>
      <c r="F132" s="248"/>
      <c r="G132" s="261"/>
      <c r="H132" s="261"/>
      <c r="I132" s="261"/>
      <c r="J132" s="248"/>
      <c r="K132" s="104" t="s">
        <v>152</v>
      </c>
      <c r="L132" s="86" t="s">
        <v>156</v>
      </c>
      <c r="M132" s="87" t="s">
        <v>884</v>
      </c>
      <c r="N132" s="87">
        <v>240</v>
      </c>
      <c r="O132" s="87">
        <v>3</v>
      </c>
      <c r="P132" s="87" t="s">
        <v>76</v>
      </c>
      <c r="Q132" s="87" t="s">
        <v>162</v>
      </c>
      <c r="R132" s="133" t="s">
        <v>929</v>
      </c>
      <c r="S132" s="246"/>
      <c r="T132" s="248"/>
      <c r="U132" s="248"/>
      <c r="V132" s="250"/>
      <c r="W132" s="244"/>
      <c r="X132" s="248"/>
      <c r="Y132" s="253"/>
      <c r="Z132" s="200"/>
      <c r="AA132" s="200"/>
      <c r="AB132" s="255"/>
    </row>
    <row r="133" spans="1:28" s="58" customFormat="1" ht="15.75" customHeight="1" x14ac:dyDescent="0.25">
      <c r="A133" s="256" t="s">
        <v>234</v>
      </c>
      <c r="B133" s="247" t="s">
        <v>168</v>
      </c>
      <c r="C133" s="258">
        <v>31719</v>
      </c>
      <c r="D133" s="247" t="s">
        <v>169</v>
      </c>
      <c r="E133" s="247" t="s">
        <v>167</v>
      </c>
      <c r="F133" s="247" t="s">
        <v>170</v>
      </c>
      <c r="G133" s="260">
        <v>12</v>
      </c>
      <c r="H133" s="260">
        <v>14</v>
      </c>
      <c r="I133" s="260">
        <v>11</v>
      </c>
      <c r="J133" s="251" t="s">
        <v>171</v>
      </c>
      <c r="K133" s="99" t="s">
        <v>151</v>
      </c>
      <c r="L133" s="100" t="s">
        <v>155</v>
      </c>
      <c r="M133" s="98" t="s">
        <v>44</v>
      </c>
      <c r="N133" s="98">
        <v>600</v>
      </c>
      <c r="O133" s="98">
        <v>3</v>
      </c>
      <c r="P133" s="98" t="s">
        <v>154</v>
      </c>
      <c r="Q133" s="98">
        <v>50</v>
      </c>
      <c r="R133" s="132" t="s">
        <v>154</v>
      </c>
      <c r="S133" s="245">
        <v>240</v>
      </c>
      <c r="T133" s="247">
        <v>3</v>
      </c>
      <c r="U133" s="247">
        <v>100</v>
      </c>
      <c r="V133" s="249">
        <v>42</v>
      </c>
      <c r="W133" s="243">
        <v>15</v>
      </c>
      <c r="X133" s="247">
        <v>1832</v>
      </c>
      <c r="Y133" s="252" t="s">
        <v>602</v>
      </c>
      <c r="Z133" s="242"/>
      <c r="AA133" s="242"/>
      <c r="AB133" s="254"/>
    </row>
    <row r="134" spans="1:28" s="58" customFormat="1" ht="15.75" customHeight="1" x14ac:dyDescent="0.25">
      <c r="A134" s="257"/>
      <c r="B134" s="248"/>
      <c r="C134" s="259"/>
      <c r="D134" s="248"/>
      <c r="E134" s="248"/>
      <c r="F134" s="248"/>
      <c r="G134" s="261"/>
      <c r="H134" s="261"/>
      <c r="I134" s="261"/>
      <c r="J134" s="248"/>
      <c r="K134" s="104" t="s">
        <v>152</v>
      </c>
      <c r="L134" s="86" t="s">
        <v>156</v>
      </c>
      <c r="M134" s="87" t="s">
        <v>884</v>
      </c>
      <c r="N134" s="87">
        <v>240</v>
      </c>
      <c r="O134" s="87">
        <v>3</v>
      </c>
      <c r="P134" s="87" t="s">
        <v>76</v>
      </c>
      <c r="Q134" s="87" t="s">
        <v>162</v>
      </c>
      <c r="R134" s="133" t="s">
        <v>929</v>
      </c>
      <c r="S134" s="246"/>
      <c r="T134" s="248"/>
      <c r="U134" s="248"/>
      <c r="V134" s="250"/>
      <c r="W134" s="244"/>
      <c r="X134" s="248"/>
      <c r="Y134" s="253"/>
      <c r="Z134" s="200"/>
      <c r="AA134" s="200"/>
      <c r="AB134" s="255"/>
    </row>
    <row r="135" spans="1:28" s="58" customFormat="1" ht="15.75" customHeight="1" x14ac:dyDescent="0.25">
      <c r="A135" s="256" t="s">
        <v>235</v>
      </c>
      <c r="B135" s="247" t="s">
        <v>168</v>
      </c>
      <c r="C135" s="258">
        <v>31719</v>
      </c>
      <c r="D135" s="247" t="s">
        <v>169</v>
      </c>
      <c r="E135" s="247" t="s">
        <v>167</v>
      </c>
      <c r="F135" s="247" t="s">
        <v>170</v>
      </c>
      <c r="G135" s="260">
        <v>18</v>
      </c>
      <c r="H135" s="260">
        <v>14</v>
      </c>
      <c r="I135" s="260">
        <v>11</v>
      </c>
      <c r="J135" s="251" t="s">
        <v>171</v>
      </c>
      <c r="K135" s="99" t="s">
        <v>151</v>
      </c>
      <c r="L135" s="100" t="s">
        <v>155</v>
      </c>
      <c r="M135" s="98" t="s">
        <v>45</v>
      </c>
      <c r="N135" s="98">
        <v>600</v>
      </c>
      <c r="O135" s="98">
        <v>3</v>
      </c>
      <c r="P135" s="98" t="s">
        <v>154</v>
      </c>
      <c r="Q135" s="98">
        <v>80</v>
      </c>
      <c r="R135" s="132" t="s">
        <v>154</v>
      </c>
      <c r="S135" s="245">
        <v>240</v>
      </c>
      <c r="T135" s="247">
        <v>3</v>
      </c>
      <c r="U135" s="247">
        <v>100</v>
      </c>
      <c r="V135" s="249">
        <v>54</v>
      </c>
      <c r="W135" s="243">
        <v>20</v>
      </c>
      <c r="X135" s="247">
        <v>2747</v>
      </c>
      <c r="Y135" s="252" t="s">
        <v>600</v>
      </c>
      <c r="Z135" s="242"/>
      <c r="AA135" s="242"/>
      <c r="AB135" s="254"/>
    </row>
    <row r="136" spans="1:28" s="58" customFormat="1" ht="15.75" customHeight="1" x14ac:dyDescent="0.25">
      <c r="A136" s="257"/>
      <c r="B136" s="248"/>
      <c r="C136" s="259"/>
      <c r="D136" s="248"/>
      <c r="E136" s="248"/>
      <c r="F136" s="248"/>
      <c r="G136" s="261"/>
      <c r="H136" s="261"/>
      <c r="I136" s="261"/>
      <c r="J136" s="248"/>
      <c r="K136" s="104" t="s">
        <v>152</v>
      </c>
      <c r="L136" s="86" t="s">
        <v>156</v>
      </c>
      <c r="M136" s="87" t="s">
        <v>885</v>
      </c>
      <c r="N136" s="87">
        <v>240</v>
      </c>
      <c r="O136" s="87">
        <v>3</v>
      </c>
      <c r="P136" s="87" t="s">
        <v>76</v>
      </c>
      <c r="Q136" s="87" t="s">
        <v>157</v>
      </c>
      <c r="R136" s="133" t="s">
        <v>930</v>
      </c>
      <c r="S136" s="246"/>
      <c r="T136" s="248"/>
      <c r="U136" s="248"/>
      <c r="V136" s="250"/>
      <c r="W136" s="244"/>
      <c r="X136" s="248"/>
      <c r="Y136" s="253"/>
      <c r="Z136" s="200"/>
      <c r="AA136" s="200"/>
      <c r="AB136" s="255"/>
    </row>
    <row r="137" spans="1:28" s="58" customFormat="1" ht="15.75" customHeight="1" x14ac:dyDescent="0.25">
      <c r="A137" s="256" t="s">
        <v>236</v>
      </c>
      <c r="B137" s="247" t="s">
        <v>168</v>
      </c>
      <c r="C137" s="258">
        <v>31719</v>
      </c>
      <c r="D137" s="247" t="s">
        <v>169</v>
      </c>
      <c r="E137" s="247" t="s">
        <v>167</v>
      </c>
      <c r="F137" s="247" t="s">
        <v>170</v>
      </c>
      <c r="G137" s="260">
        <v>18</v>
      </c>
      <c r="H137" s="260">
        <v>14</v>
      </c>
      <c r="I137" s="260">
        <v>11</v>
      </c>
      <c r="J137" s="251" t="s">
        <v>171</v>
      </c>
      <c r="K137" s="99" t="s">
        <v>151</v>
      </c>
      <c r="L137" s="100" t="s">
        <v>155</v>
      </c>
      <c r="M137" s="98" t="s">
        <v>45</v>
      </c>
      <c r="N137" s="98">
        <v>600</v>
      </c>
      <c r="O137" s="98">
        <v>3</v>
      </c>
      <c r="P137" s="98" t="s">
        <v>154</v>
      </c>
      <c r="Q137" s="98">
        <v>80</v>
      </c>
      <c r="R137" s="132" t="s">
        <v>154</v>
      </c>
      <c r="S137" s="245">
        <v>240</v>
      </c>
      <c r="T137" s="247">
        <v>3</v>
      </c>
      <c r="U137" s="247">
        <v>100</v>
      </c>
      <c r="V137" s="249">
        <v>68</v>
      </c>
      <c r="W137" s="243">
        <v>25</v>
      </c>
      <c r="X137" s="247">
        <v>2747</v>
      </c>
      <c r="Y137" s="252" t="s">
        <v>600</v>
      </c>
      <c r="Z137" s="242"/>
      <c r="AA137" s="242"/>
      <c r="AB137" s="254"/>
    </row>
    <row r="138" spans="1:28" s="58" customFormat="1" ht="15.75" customHeight="1" x14ac:dyDescent="0.25">
      <c r="A138" s="257"/>
      <c r="B138" s="248"/>
      <c r="C138" s="259"/>
      <c r="D138" s="248"/>
      <c r="E138" s="248"/>
      <c r="F138" s="248"/>
      <c r="G138" s="261"/>
      <c r="H138" s="261"/>
      <c r="I138" s="261"/>
      <c r="J138" s="248"/>
      <c r="K138" s="104" t="s">
        <v>152</v>
      </c>
      <c r="L138" s="86" t="s">
        <v>156</v>
      </c>
      <c r="M138" s="87" t="s">
        <v>885</v>
      </c>
      <c r="N138" s="87">
        <v>240</v>
      </c>
      <c r="O138" s="87">
        <v>3</v>
      </c>
      <c r="P138" s="87" t="s">
        <v>76</v>
      </c>
      <c r="Q138" s="87" t="s">
        <v>157</v>
      </c>
      <c r="R138" s="133" t="s">
        <v>930</v>
      </c>
      <c r="S138" s="246"/>
      <c r="T138" s="248"/>
      <c r="U138" s="248"/>
      <c r="V138" s="250"/>
      <c r="W138" s="244"/>
      <c r="X138" s="248"/>
      <c r="Y138" s="253"/>
      <c r="Z138" s="200"/>
      <c r="AA138" s="200"/>
      <c r="AB138" s="255"/>
    </row>
    <row r="139" spans="1:28" s="58" customFormat="1" ht="15.75" customHeight="1" x14ac:dyDescent="0.25">
      <c r="A139" s="256" t="s">
        <v>237</v>
      </c>
      <c r="B139" s="247" t="s">
        <v>168</v>
      </c>
      <c r="C139" s="258">
        <v>31719</v>
      </c>
      <c r="D139" s="247" t="s">
        <v>169</v>
      </c>
      <c r="E139" s="247" t="s">
        <v>167</v>
      </c>
      <c r="F139" s="247" t="s">
        <v>170</v>
      </c>
      <c r="G139" s="260">
        <v>18</v>
      </c>
      <c r="H139" s="260">
        <v>14</v>
      </c>
      <c r="I139" s="260">
        <v>11</v>
      </c>
      <c r="J139" s="251" t="s">
        <v>171</v>
      </c>
      <c r="K139" s="99" t="s">
        <v>151</v>
      </c>
      <c r="L139" s="100" t="s">
        <v>155</v>
      </c>
      <c r="M139" s="98" t="s">
        <v>46</v>
      </c>
      <c r="N139" s="98">
        <v>600</v>
      </c>
      <c r="O139" s="98">
        <v>3</v>
      </c>
      <c r="P139" s="98" t="s">
        <v>154</v>
      </c>
      <c r="Q139" s="98">
        <v>115</v>
      </c>
      <c r="R139" s="132" t="s">
        <v>154</v>
      </c>
      <c r="S139" s="245">
        <v>240</v>
      </c>
      <c r="T139" s="247">
        <v>3</v>
      </c>
      <c r="U139" s="247">
        <v>100</v>
      </c>
      <c r="V139" s="249">
        <v>80</v>
      </c>
      <c r="W139" s="243">
        <v>30</v>
      </c>
      <c r="X139" s="247">
        <v>2747</v>
      </c>
      <c r="Y139" s="252" t="s">
        <v>600</v>
      </c>
      <c r="Z139" s="242"/>
      <c r="AA139" s="242"/>
      <c r="AB139" s="254"/>
    </row>
    <row r="140" spans="1:28" s="58" customFormat="1" ht="15.75" customHeight="1" x14ac:dyDescent="0.25">
      <c r="A140" s="257"/>
      <c r="B140" s="248"/>
      <c r="C140" s="259"/>
      <c r="D140" s="248"/>
      <c r="E140" s="248"/>
      <c r="F140" s="248"/>
      <c r="G140" s="261"/>
      <c r="H140" s="261"/>
      <c r="I140" s="261"/>
      <c r="J140" s="248"/>
      <c r="K140" s="104" t="s">
        <v>152</v>
      </c>
      <c r="L140" s="86" t="s">
        <v>156</v>
      </c>
      <c r="M140" s="87" t="s">
        <v>885</v>
      </c>
      <c r="N140" s="87">
        <v>240</v>
      </c>
      <c r="O140" s="87">
        <v>3</v>
      </c>
      <c r="P140" s="87" t="s">
        <v>76</v>
      </c>
      <c r="Q140" s="87" t="s">
        <v>157</v>
      </c>
      <c r="R140" s="133" t="s">
        <v>930</v>
      </c>
      <c r="S140" s="246"/>
      <c r="T140" s="248"/>
      <c r="U140" s="248"/>
      <c r="V140" s="250"/>
      <c r="W140" s="244"/>
      <c r="X140" s="248"/>
      <c r="Y140" s="253"/>
      <c r="Z140" s="200"/>
      <c r="AA140" s="200"/>
      <c r="AB140" s="255"/>
    </row>
    <row r="141" spans="1:28" s="58" customFormat="1" ht="15.75" customHeight="1" x14ac:dyDescent="0.25">
      <c r="A141" s="256" t="s">
        <v>238</v>
      </c>
      <c r="B141" s="247" t="s">
        <v>168</v>
      </c>
      <c r="C141" s="258">
        <v>31719</v>
      </c>
      <c r="D141" s="247" t="s">
        <v>169</v>
      </c>
      <c r="E141" s="247" t="s">
        <v>167</v>
      </c>
      <c r="F141" s="247" t="s">
        <v>170</v>
      </c>
      <c r="G141" s="260">
        <v>12</v>
      </c>
      <c r="H141" s="260">
        <v>14</v>
      </c>
      <c r="I141" s="260">
        <v>11</v>
      </c>
      <c r="J141" s="251" t="s">
        <v>171</v>
      </c>
      <c r="K141" s="99" t="s">
        <v>151</v>
      </c>
      <c r="L141" s="100" t="s">
        <v>155</v>
      </c>
      <c r="M141" s="98" t="s">
        <v>39</v>
      </c>
      <c r="N141" s="98">
        <v>600</v>
      </c>
      <c r="O141" s="98">
        <v>3</v>
      </c>
      <c r="P141" s="98" t="s">
        <v>154</v>
      </c>
      <c r="Q141" s="98">
        <v>2</v>
      </c>
      <c r="R141" s="132" t="s">
        <v>154</v>
      </c>
      <c r="S141" s="245">
        <v>480</v>
      </c>
      <c r="T141" s="247">
        <v>3</v>
      </c>
      <c r="U141" s="247">
        <v>100</v>
      </c>
      <c r="V141" s="249">
        <v>1.1000000000000001</v>
      </c>
      <c r="W141" s="243">
        <v>0.5</v>
      </c>
      <c r="X141" s="247">
        <v>1832</v>
      </c>
      <c r="Y141" s="252" t="s">
        <v>601</v>
      </c>
      <c r="Z141" s="242"/>
      <c r="AA141" s="242"/>
      <c r="AB141" s="254"/>
    </row>
    <row r="142" spans="1:28" s="58" customFormat="1" ht="15.75" customHeight="1" x14ac:dyDescent="0.25">
      <c r="A142" s="257"/>
      <c r="B142" s="248"/>
      <c r="C142" s="259"/>
      <c r="D142" s="248"/>
      <c r="E142" s="248"/>
      <c r="F142" s="248"/>
      <c r="G142" s="261"/>
      <c r="H142" s="261"/>
      <c r="I142" s="261"/>
      <c r="J142" s="248"/>
      <c r="K142" s="104" t="s">
        <v>152</v>
      </c>
      <c r="L142" s="86" t="s">
        <v>156</v>
      </c>
      <c r="M142" s="87" t="s">
        <v>880</v>
      </c>
      <c r="N142" s="87">
        <v>480</v>
      </c>
      <c r="O142" s="87">
        <v>3</v>
      </c>
      <c r="P142" s="87" t="s">
        <v>76</v>
      </c>
      <c r="Q142" s="87" t="s">
        <v>161</v>
      </c>
      <c r="R142" s="133" t="s">
        <v>926</v>
      </c>
      <c r="S142" s="246"/>
      <c r="T142" s="248"/>
      <c r="U142" s="248"/>
      <c r="V142" s="250"/>
      <c r="W142" s="244"/>
      <c r="X142" s="248"/>
      <c r="Y142" s="253"/>
      <c r="Z142" s="200"/>
      <c r="AA142" s="200"/>
      <c r="AB142" s="255"/>
    </row>
    <row r="143" spans="1:28" s="58" customFormat="1" ht="15.75" customHeight="1" x14ac:dyDescent="0.25">
      <c r="A143" s="256" t="s">
        <v>239</v>
      </c>
      <c r="B143" s="247" t="s">
        <v>168</v>
      </c>
      <c r="C143" s="258">
        <v>31719</v>
      </c>
      <c r="D143" s="247" t="s">
        <v>169</v>
      </c>
      <c r="E143" s="247" t="s">
        <v>167</v>
      </c>
      <c r="F143" s="247" t="s">
        <v>170</v>
      </c>
      <c r="G143" s="260">
        <v>12</v>
      </c>
      <c r="H143" s="260">
        <v>14</v>
      </c>
      <c r="I143" s="260">
        <v>11</v>
      </c>
      <c r="J143" s="251" t="s">
        <v>171</v>
      </c>
      <c r="K143" s="99" t="s">
        <v>151</v>
      </c>
      <c r="L143" s="100" t="s">
        <v>155</v>
      </c>
      <c r="M143" s="98" t="s">
        <v>39</v>
      </c>
      <c r="N143" s="98">
        <v>600</v>
      </c>
      <c r="O143" s="98">
        <v>3</v>
      </c>
      <c r="P143" s="98" t="s">
        <v>154</v>
      </c>
      <c r="Q143" s="98">
        <v>2</v>
      </c>
      <c r="R143" s="132" t="s">
        <v>154</v>
      </c>
      <c r="S143" s="245">
        <v>480</v>
      </c>
      <c r="T143" s="247">
        <v>3</v>
      </c>
      <c r="U143" s="247">
        <v>100</v>
      </c>
      <c r="V143" s="249">
        <v>1.6</v>
      </c>
      <c r="W143" s="243">
        <v>0.75</v>
      </c>
      <c r="X143" s="247">
        <v>1832</v>
      </c>
      <c r="Y143" s="252" t="s">
        <v>601</v>
      </c>
      <c r="Z143" s="242"/>
      <c r="AA143" s="242"/>
      <c r="AB143" s="254"/>
    </row>
    <row r="144" spans="1:28" s="58" customFormat="1" ht="15.75" customHeight="1" x14ac:dyDescent="0.25">
      <c r="A144" s="257"/>
      <c r="B144" s="248"/>
      <c r="C144" s="259"/>
      <c r="D144" s="248"/>
      <c r="E144" s="248"/>
      <c r="F144" s="248"/>
      <c r="G144" s="261"/>
      <c r="H144" s="261"/>
      <c r="I144" s="261"/>
      <c r="J144" s="248"/>
      <c r="K144" s="104" t="s">
        <v>152</v>
      </c>
      <c r="L144" s="86" t="s">
        <v>156</v>
      </c>
      <c r="M144" s="87" t="s">
        <v>880</v>
      </c>
      <c r="N144" s="87">
        <v>480</v>
      </c>
      <c r="O144" s="87">
        <v>3</v>
      </c>
      <c r="P144" s="87" t="s">
        <v>76</v>
      </c>
      <c r="Q144" s="87" t="s">
        <v>161</v>
      </c>
      <c r="R144" s="133" t="s">
        <v>926</v>
      </c>
      <c r="S144" s="246"/>
      <c r="T144" s="248"/>
      <c r="U144" s="248"/>
      <c r="V144" s="250"/>
      <c r="W144" s="244"/>
      <c r="X144" s="248"/>
      <c r="Y144" s="253"/>
      <c r="Z144" s="200"/>
      <c r="AA144" s="200"/>
      <c r="AB144" s="255"/>
    </row>
    <row r="145" spans="1:28" s="58" customFormat="1" ht="15.75" customHeight="1" x14ac:dyDescent="0.25">
      <c r="A145" s="256" t="s">
        <v>240</v>
      </c>
      <c r="B145" s="247" t="s">
        <v>168</v>
      </c>
      <c r="C145" s="258">
        <v>31719</v>
      </c>
      <c r="D145" s="247" t="s">
        <v>169</v>
      </c>
      <c r="E145" s="247" t="s">
        <v>167</v>
      </c>
      <c r="F145" s="247" t="s">
        <v>170</v>
      </c>
      <c r="G145" s="260">
        <v>12</v>
      </c>
      <c r="H145" s="260">
        <v>14</v>
      </c>
      <c r="I145" s="260">
        <v>11</v>
      </c>
      <c r="J145" s="251" t="s">
        <v>171</v>
      </c>
      <c r="K145" s="99" t="s">
        <v>151</v>
      </c>
      <c r="L145" s="100" t="s">
        <v>155</v>
      </c>
      <c r="M145" s="98" t="s">
        <v>40</v>
      </c>
      <c r="N145" s="98">
        <v>600</v>
      </c>
      <c r="O145" s="98">
        <v>3</v>
      </c>
      <c r="P145" s="98" t="s">
        <v>154</v>
      </c>
      <c r="Q145" s="98">
        <v>3.5</v>
      </c>
      <c r="R145" s="132" t="s">
        <v>154</v>
      </c>
      <c r="S145" s="245">
        <v>480</v>
      </c>
      <c r="T145" s="247">
        <v>3</v>
      </c>
      <c r="U145" s="247">
        <v>100</v>
      </c>
      <c r="V145" s="249">
        <v>2.1</v>
      </c>
      <c r="W145" s="243">
        <v>1</v>
      </c>
      <c r="X145" s="247">
        <v>1832</v>
      </c>
      <c r="Y145" s="252" t="s">
        <v>601</v>
      </c>
      <c r="Z145" s="242"/>
      <c r="AA145" s="242"/>
      <c r="AB145" s="254"/>
    </row>
    <row r="146" spans="1:28" s="58" customFormat="1" ht="15.75" customHeight="1" x14ac:dyDescent="0.25">
      <c r="A146" s="257"/>
      <c r="B146" s="248"/>
      <c r="C146" s="259"/>
      <c r="D146" s="248"/>
      <c r="E146" s="248"/>
      <c r="F146" s="248"/>
      <c r="G146" s="261"/>
      <c r="H146" s="261"/>
      <c r="I146" s="261"/>
      <c r="J146" s="248"/>
      <c r="K146" s="104" t="s">
        <v>152</v>
      </c>
      <c r="L146" s="86" t="s">
        <v>156</v>
      </c>
      <c r="M146" s="87" t="s">
        <v>880</v>
      </c>
      <c r="N146" s="87">
        <v>480</v>
      </c>
      <c r="O146" s="87">
        <v>3</v>
      </c>
      <c r="P146" s="87" t="s">
        <v>76</v>
      </c>
      <c r="Q146" s="87" t="s">
        <v>161</v>
      </c>
      <c r="R146" s="133" t="s">
        <v>926</v>
      </c>
      <c r="S146" s="246"/>
      <c r="T146" s="248"/>
      <c r="U146" s="248"/>
      <c r="V146" s="250"/>
      <c r="W146" s="244"/>
      <c r="X146" s="248"/>
      <c r="Y146" s="253"/>
      <c r="Z146" s="200"/>
      <c r="AA146" s="200"/>
      <c r="AB146" s="255"/>
    </row>
    <row r="147" spans="1:28" s="58" customFormat="1" ht="15.75" customHeight="1" x14ac:dyDescent="0.25">
      <c r="A147" s="256" t="s">
        <v>241</v>
      </c>
      <c r="B147" s="247" t="s">
        <v>168</v>
      </c>
      <c r="C147" s="258">
        <v>31719</v>
      </c>
      <c r="D147" s="247" t="s">
        <v>169</v>
      </c>
      <c r="E147" s="247" t="s">
        <v>167</v>
      </c>
      <c r="F147" s="247" t="s">
        <v>170</v>
      </c>
      <c r="G147" s="260">
        <v>12</v>
      </c>
      <c r="H147" s="260">
        <v>14</v>
      </c>
      <c r="I147" s="260">
        <v>11</v>
      </c>
      <c r="J147" s="251" t="s">
        <v>171</v>
      </c>
      <c r="K147" s="99" t="s">
        <v>151</v>
      </c>
      <c r="L147" s="100" t="s">
        <v>155</v>
      </c>
      <c r="M147" s="98" t="s">
        <v>41</v>
      </c>
      <c r="N147" s="98">
        <v>600</v>
      </c>
      <c r="O147" s="98">
        <v>3</v>
      </c>
      <c r="P147" s="98" t="s">
        <v>154</v>
      </c>
      <c r="Q147" s="98">
        <v>7</v>
      </c>
      <c r="R147" s="132" t="s">
        <v>154</v>
      </c>
      <c r="S147" s="245">
        <v>480</v>
      </c>
      <c r="T147" s="247">
        <v>3</v>
      </c>
      <c r="U147" s="247">
        <v>100</v>
      </c>
      <c r="V147" s="249">
        <v>3</v>
      </c>
      <c r="W147" s="243">
        <v>1.5</v>
      </c>
      <c r="X147" s="247">
        <v>1832</v>
      </c>
      <c r="Y147" s="252" t="s">
        <v>601</v>
      </c>
      <c r="Z147" s="242"/>
      <c r="AA147" s="242"/>
      <c r="AB147" s="254"/>
    </row>
    <row r="148" spans="1:28" s="58" customFormat="1" ht="15.75" customHeight="1" x14ac:dyDescent="0.25">
      <c r="A148" s="257"/>
      <c r="B148" s="248"/>
      <c r="C148" s="259"/>
      <c r="D148" s="248"/>
      <c r="E148" s="248"/>
      <c r="F148" s="248"/>
      <c r="G148" s="261"/>
      <c r="H148" s="261"/>
      <c r="I148" s="261"/>
      <c r="J148" s="248"/>
      <c r="K148" s="104" t="s">
        <v>152</v>
      </c>
      <c r="L148" s="86" t="s">
        <v>156</v>
      </c>
      <c r="M148" s="87" t="s">
        <v>880</v>
      </c>
      <c r="N148" s="87">
        <v>480</v>
      </c>
      <c r="O148" s="87">
        <v>3</v>
      </c>
      <c r="P148" s="87" t="s">
        <v>76</v>
      </c>
      <c r="Q148" s="87" t="s">
        <v>161</v>
      </c>
      <c r="R148" s="133" t="s">
        <v>926</v>
      </c>
      <c r="S148" s="246"/>
      <c r="T148" s="248"/>
      <c r="U148" s="248"/>
      <c r="V148" s="250"/>
      <c r="W148" s="244"/>
      <c r="X148" s="248"/>
      <c r="Y148" s="253"/>
      <c r="Z148" s="200"/>
      <c r="AA148" s="200"/>
      <c r="AB148" s="255"/>
    </row>
    <row r="149" spans="1:28" s="58" customFormat="1" ht="15.75" customHeight="1" x14ac:dyDescent="0.25">
      <c r="A149" s="256" t="s">
        <v>242</v>
      </c>
      <c r="B149" s="247" t="s">
        <v>168</v>
      </c>
      <c r="C149" s="258">
        <v>31719</v>
      </c>
      <c r="D149" s="247" t="s">
        <v>169</v>
      </c>
      <c r="E149" s="247" t="s">
        <v>167</v>
      </c>
      <c r="F149" s="247" t="s">
        <v>170</v>
      </c>
      <c r="G149" s="260">
        <v>12</v>
      </c>
      <c r="H149" s="260">
        <v>14</v>
      </c>
      <c r="I149" s="260">
        <v>11</v>
      </c>
      <c r="J149" s="251" t="s">
        <v>171</v>
      </c>
      <c r="K149" s="99" t="s">
        <v>151</v>
      </c>
      <c r="L149" s="100" t="s">
        <v>155</v>
      </c>
      <c r="M149" s="98" t="s">
        <v>41</v>
      </c>
      <c r="N149" s="98">
        <v>600</v>
      </c>
      <c r="O149" s="98">
        <v>3</v>
      </c>
      <c r="P149" s="98" t="s">
        <v>154</v>
      </c>
      <c r="Q149" s="98">
        <v>7</v>
      </c>
      <c r="R149" s="132" t="s">
        <v>154</v>
      </c>
      <c r="S149" s="245">
        <v>480</v>
      </c>
      <c r="T149" s="247">
        <v>3</v>
      </c>
      <c r="U149" s="247">
        <v>100</v>
      </c>
      <c r="V149" s="249">
        <v>3.4</v>
      </c>
      <c r="W149" s="243">
        <v>2</v>
      </c>
      <c r="X149" s="247">
        <v>1832</v>
      </c>
      <c r="Y149" s="252" t="s">
        <v>601</v>
      </c>
      <c r="Z149" s="242"/>
      <c r="AA149" s="242"/>
      <c r="AB149" s="254"/>
    </row>
    <row r="150" spans="1:28" s="58" customFormat="1" ht="15.75" customHeight="1" x14ac:dyDescent="0.25">
      <c r="A150" s="257"/>
      <c r="B150" s="248"/>
      <c r="C150" s="259"/>
      <c r="D150" s="248"/>
      <c r="E150" s="248"/>
      <c r="F150" s="248"/>
      <c r="G150" s="261"/>
      <c r="H150" s="261"/>
      <c r="I150" s="261"/>
      <c r="J150" s="248"/>
      <c r="K150" s="104" t="s">
        <v>152</v>
      </c>
      <c r="L150" s="86" t="s">
        <v>156</v>
      </c>
      <c r="M150" s="87" t="s">
        <v>880</v>
      </c>
      <c r="N150" s="87">
        <v>480</v>
      </c>
      <c r="O150" s="87">
        <v>3</v>
      </c>
      <c r="P150" s="87" t="s">
        <v>76</v>
      </c>
      <c r="Q150" s="87" t="s">
        <v>161</v>
      </c>
      <c r="R150" s="133" t="s">
        <v>926</v>
      </c>
      <c r="S150" s="246"/>
      <c r="T150" s="248"/>
      <c r="U150" s="248"/>
      <c r="V150" s="250"/>
      <c r="W150" s="244"/>
      <c r="X150" s="248"/>
      <c r="Y150" s="253"/>
      <c r="Z150" s="200"/>
      <c r="AA150" s="200"/>
      <c r="AB150" s="255"/>
    </row>
    <row r="151" spans="1:28" s="58" customFormat="1" ht="15.75" customHeight="1" x14ac:dyDescent="0.25">
      <c r="A151" s="256" t="s">
        <v>243</v>
      </c>
      <c r="B151" s="247" t="s">
        <v>168</v>
      </c>
      <c r="C151" s="258">
        <v>31719</v>
      </c>
      <c r="D151" s="247" t="s">
        <v>169</v>
      </c>
      <c r="E151" s="247" t="s">
        <v>167</v>
      </c>
      <c r="F151" s="247" t="s">
        <v>170</v>
      </c>
      <c r="G151" s="260">
        <v>12</v>
      </c>
      <c r="H151" s="260">
        <v>14</v>
      </c>
      <c r="I151" s="260">
        <v>11</v>
      </c>
      <c r="J151" s="251" t="s">
        <v>171</v>
      </c>
      <c r="K151" s="99" t="s">
        <v>151</v>
      </c>
      <c r="L151" s="100" t="s">
        <v>155</v>
      </c>
      <c r="M151" s="98" t="s">
        <v>41</v>
      </c>
      <c r="N151" s="98">
        <v>600</v>
      </c>
      <c r="O151" s="98">
        <v>3</v>
      </c>
      <c r="P151" s="98" t="s">
        <v>154</v>
      </c>
      <c r="Q151" s="98">
        <v>7</v>
      </c>
      <c r="R151" s="132" t="s">
        <v>154</v>
      </c>
      <c r="S151" s="245">
        <v>480</v>
      </c>
      <c r="T151" s="247">
        <v>3</v>
      </c>
      <c r="U151" s="247">
        <v>100</v>
      </c>
      <c r="V151" s="249">
        <v>4.8</v>
      </c>
      <c r="W151" s="243">
        <v>3</v>
      </c>
      <c r="X151" s="247">
        <v>1832</v>
      </c>
      <c r="Y151" s="252" t="s">
        <v>601</v>
      </c>
      <c r="Z151" s="242"/>
      <c r="AA151" s="242"/>
      <c r="AB151" s="254"/>
    </row>
    <row r="152" spans="1:28" s="58" customFormat="1" ht="15.75" customHeight="1" x14ac:dyDescent="0.25">
      <c r="A152" s="257"/>
      <c r="B152" s="248"/>
      <c r="C152" s="259"/>
      <c r="D152" s="248"/>
      <c r="E152" s="248"/>
      <c r="F152" s="248"/>
      <c r="G152" s="261"/>
      <c r="H152" s="261"/>
      <c r="I152" s="261"/>
      <c r="J152" s="248"/>
      <c r="K152" s="104" t="s">
        <v>152</v>
      </c>
      <c r="L152" s="86" t="s">
        <v>156</v>
      </c>
      <c r="M152" s="87" t="s">
        <v>881</v>
      </c>
      <c r="N152" s="87">
        <v>480</v>
      </c>
      <c r="O152" s="87">
        <v>3</v>
      </c>
      <c r="P152" s="87" t="s">
        <v>76</v>
      </c>
      <c r="Q152" s="87" t="s">
        <v>160</v>
      </c>
      <c r="R152" s="133" t="s">
        <v>927</v>
      </c>
      <c r="S152" s="246"/>
      <c r="T152" s="248"/>
      <c r="U152" s="248"/>
      <c r="V152" s="250"/>
      <c r="W152" s="244"/>
      <c r="X152" s="248"/>
      <c r="Y152" s="253"/>
      <c r="Z152" s="200"/>
      <c r="AA152" s="200"/>
      <c r="AB152" s="255"/>
    </row>
    <row r="153" spans="1:28" s="58" customFormat="1" ht="15.75" customHeight="1" x14ac:dyDescent="0.25">
      <c r="A153" s="256" t="s">
        <v>244</v>
      </c>
      <c r="B153" s="247" t="s">
        <v>168</v>
      </c>
      <c r="C153" s="258">
        <v>31719</v>
      </c>
      <c r="D153" s="247" t="s">
        <v>169</v>
      </c>
      <c r="E153" s="247" t="s">
        <v>167</v>
      </c>
      <c r="F153" s="247" t="s">
        <v>170</v>
      </c>
      <c r="G153" s="260">
        <v>12</v>
      </c>
      <c r="H153" s="260">
        <v>14</v>
      </c>
      <c r="I153" s="260">
        <v>11</v>
      </c>
      <c r="J153" s="251" t="s">
        <v>171</v>
      </c>
      <c r="K153" s="99" t="s">
        <v>151</v>
      </c>
      <c r="L153" s="100" t="s">
        <v>155</v>
      </c>
      <c r="M153" s="98" t="s">
        <v>153</v>
      </c>
      <c r="N153" s="98">
        <v>600</v>
      </c>
      <c r="O153" s="98">
        <v>3</v>
      </c>
      <c r="P153" s="98" t="s">
        <v>154</v>
      </c>
      <c r="Q153" s="98">
        <v>12.5</v>
      </c>
      <c r="R153" s="132" t="s">
        <v>154</v>
      </c>
      <c r="S153" s="245">
        <v>480</v>
      </c>
      <c r="T153" s="247">
        <v>3</v>
      </c>
      <c r="U153" s="247">
        <v>100</v>
      </c>
      <c r="V153" s="249">
        <v>7.6</v>
      </c>
      <c r="W153" s="243">
        <v>5</v>
      </c>
      <c r="X153" s="247">
        <v>1832</v>
      </c>
      <c r="Y153" s="252" t="s">
        <v>601</v>
      </c>
      <c r="Z153" s="242"/>
      <c r="AA153" s="242"/>
      <c r="AB153" s="254"/>
    </row>
    <row r="154" spans="1:28" s="58" customFormat="1" ht="15.75" customHeight="1" x14ac:dyDescent="0.25">
      <c r="A154" s="257"/>
      <c r="B154" s="248"/>
      <c r="C154" s="259"/>
      <c r="D154" s="248"/>
      <c r="E154" s="248"/>
      <c r="F154" s="248"/>
      <c r="G154" s="261"/>
      <c r="H154" s="261"/>
      <c r="I154" s="261"/>
      <c r="J154" s="248"/>
      <c r="K154" s="104" t="s">
        <v>152</v>
      </c>
      <c r="L154" s="86" t="s">
        <v>156</v>
      </c>
      <c r="M154" s="87" t="s">
        <v>882</v>
      </c>
      <c r="N154" s="87">
        <v>480</v>
      </c>
      <c r="O154" s="87">
        <v>3</v>
      </c>
      <c r="P154" s="87" t="s">
        <v>76</v>
      </c>
      <c r="Q154" s="87" t="s">
        <v>159</v>
      </c>
      <c r="R154" s="133" t="s">
        <v>931</v>
      </c>
      <c r="S154" s="246"/>
      <c r="T154" s="248"/>
      <c r="U154" s="248"/>
      <c r="V154" s="250"/>
      <c r="W154" s="244"/>
      <c r="X154" s="248"/>
      <c r="Y154" s="253"/>
      <c r="Z154" s="200"/>
      <c r="AA154" s="200"/>
      <c r="AB154" s="255"/>
    </row>
    <row r="155" spans="1:28" s="58" customFormat="1" ht="15.75" customHeight="1" x14ac:dyDescent="0.25">
      <c r="A155" s="256" t="s">
        <v>245</v>
      </c>
      <c r="B155" s="247" t="s">
        <v>168</v>
      </c>
      <c r="C155" s="258">
        <v>31719</v>
      </c>
      <c r="D155" s="247" t="s">
        <v>169</v>
      </c>
      <c r="E155" s="247" t="s">
        <v>167</v>
      </c>
      <c r="F155" s="247" t="s">
        <v>170</v>
      </c>
      <c r="G155" s="260">
        <v>12</v>
      </c>
      <c r="H155" s="260">
        <v>14</v>
      </c>
      <c r="I155" s="260">
        <v>11</v>
      </c>
      <c r="J155" s="251" t="s">
        <v>171</v>
      </c>
      <c r="K155" s="99" t="s">
        <v>151</v>
      </c>
      <c r="L155" s="100" t="s">
        <v>155</v>
      </c>
      <c r="M155" s="98" t="s">
        <v>153</v>
      </c>
      <c r="N155" s="98">
        <v>600</v>
      </c>
      <c r="O155" s="98">
        <v>3</v>
      </c>
      <c r="P155" s="98" t="s">
        <v>154</v>
      </c>
      <c r="Q155" s="98">
        <v>12.5</v>
      </c>
      <c r="R155" s="132" t="s">
        <v>154</v>
      </c>
      <c r="S155" s="245">
        <v>480</v>
      </c>
      <c r="T155" s="247">
        <v>3</v>
      </c>
      <c r="U155" s="247">
        <v>100</v>
      </c>
      <c r="V155" s="249">
        <v>11</v>
      </c>
      <c r="W155" s="243">
        <v>7.5</v>
      </c>
      <c r="X155" s="247">
        <v>1832</v>
      </c>
      <c r="Y155" s="252" t="s">
        <v>601</v>
      </c>
      <c r="Z155" s="242"/>
      <c r="AA155" s="242"/>
      <c r="AB155" s="254"/>
    </row>
    <row r="156" spans="1:28" s="58" customFormat="1" ht="15.75" customHeight="1" x14ac:dyDescent="0.25">
      <c r="A156" s="257"/>
      <c r="B156" s="248"/>
      <c r="C156" s="259"/>
      <c r="D156" s="248"/>
      <c r="E156" s="248"/>
      <c r="F156" s="248"/>
      <c r="G156" s="261"/>
      <c r="H156" s="261"/>
      <c r="I156" s="261"/>
      <c r="J156" s="248"/>
      <c r="K156" s="104" t="s">
        <v>152</v>
      </c>
      <c r="L156" s="86" t="s">
        <v>156</v>
      </c>
      <c r="M156" s="87" t="s">
        <v>883</v>
      </c>
      <c r="N156" s="87">
        <v>480</v>
      </c>
      <c r="O156" s="87">
        <v>3</v>
      </c>
      <c r="P156" s="87" t="s">
        <v>76</v>
      </c>
      <c r="Q156" s="87" t="s">
        <v>158</v>
      </c>
      <c r="R156" s="133" t="s">
        <v>931</v>
      </c>
      <c r="S156" s="246"/>
      <c r="T156" s="248"/>
      <c r="U156" s="248"/>
      <c r="V156" s="250"/>
      <c r="W156" s="244"/>
      <c r="X156" s="248"/>
      <c r="Y156" s="253"/>
      <c r="Z156" s="200"/>
      <c r="AA156" s="200"/>
      <c r="AB156" s="255"/>
    </row>
    <row r="157" spans="1:28" s="58" customFormat="1" ht="15.75" customHeight="1" x14ac:dyDescent="0.25">
      <c r="A157" s="256" t="s">
        <v>246</v>
      </c>
      <c r="B157" s="247" t="s">
        <v>168</v>
      </c>
      <c r="C157" s="258">
        <v>31719</v>
      </c>
      <c r="D157" s="247" t="s">
        <v>169</v>
      </c>
      <c r="E157" s="247" t="s">
        <v>167</v>
      </c>
      <c r="F157" s="247" t="s">
        <v>170</v>
      </c>
      <c r="G157" s="260">
        <v>12</v>
      </c>
      <c r="H157" s="260">
        <v>14</v>
      </c>
      <c r="I157" s="260">
        <v>11</v>
      </c>
      <c r="J157" s="251" t="s">
        <v>171</v>
      </c>
      <c r="K157" s="99" t="s">
        <v>151</v>
      </c>
      <c r="L157" s="100" t="s">
        <v>155</v>
      </c>
      <c r="M157" s="98" t="s">
        <v>43</v>
      </c>
      <c r="N157" s="98">
        <v>600</v>
      </c>
      <c r="O157" s="98">
        <v>3</v>
      </c>
      <c r="P157" s="98" t="s">
        <v>154</v>
      </c>
      <c r="Q157" s="98">
        <v>25</v>
      </c>
      <c r="R157" s="132" t="s">
        <v>154</v>
      </c>
      <c r="S157" s="245">
        <v>480</v>
      </c>
      <c r="T157" s="247">
        <v>3</v>
      </c>
      <c r="U157" s="247">
        <v>100</v>
      </c>
      <c r="V157" s="249">
        <v>14</v>
      </c>
      <c r="W157" s="243">
        <v>10</v>
      </c>
      <c r="X157" s="247">
        <v>1832</v>
      </c>
      <c r="Y157" s="252" t="s">
        <v>601</v>
      </c>
      <c r="Z157" s="242"/>
      <c r="AA157" s="242"/>
      <c r="AB157" s="254"/>
    </row>
    <row r="158" spans="1:28" s="58" customFormat="1" ht="15.75" customHeight="1" x14ac:dyDescent="0.25">
      <c r="A158" s="257"/>
      <c r="B158" s="248"/>
      <c r="C158" s="259"/>
      <c r="D158" s="248"/>
      <c r="E158" s="248"/>
      <c r="F158" s="248"/>
      <c r="G158" s="261"/>
      <c r="H158" s="261"/>
      <c r="I158" s="261"/>
      <c r="J158" s="248"/>
      <c r="K158" s="104" t="s">
        <v>152</v>
      </c>
      <c r="L158" s="86" t="s">
        <v>156</v>
      </c>
      <c r="M158" s="87" t="s">
        <v>883</v>
      </c>
      <c r="N158" s="87">
        <v>480</v>
      </c>
      <c r="O158" s="87">
        <v>3</v>
      </c>
      <c r="P158" s="87" t="s">
        <v>76</v>
      </c>
      <c r="Q158" s="87" t="s">
        <v>158</v>
      </c>
      <c r="R158" s="133" t="s">
        <v>931</v>
      </c>
      <c r="S158" s="246"/>
      <c r="T158" s="248"/>
      <c r="U158" s="248"/>
      <c r="V158" s="250"/>
      <c r="W158" s="244"/>
      <c r="X158" s="248"/>
      <c r="Y158" s="253"/>
      <c r="Z158" s="200"/>
      <c r="AA158" s="200"/>
      <c r="AB158" s="255"/>
    </row>
    <row r="159" spans="1:28" s="58" customFormat="1" ht="15.75" customHeight="1" x14ac:dyDescent="0.25">
      <c r="A159" s="256" t="s">
        <v>247</v>
      </c>
      <c r="B159" s="247" t="s">
        <v>168</v>
      </c>
      <c r="C159" s="258">
        <v>31719</v>
      </c>
      <c r="D159" s="247" t="s">
        <v>169</v>
      </c>
      <c r="E159" s="247" t="s">
        <v>167</v>
      </c>
      <c r="F159" s="247" t="s">
        <v>170</v>
      </c>
      <c r="G159" s="260">
        <v>12</v>
      </c>
      <c r="H159" s="260">
        <v>14</v>
      </c>
      <c r="I159" s="260">
        <v>11</v>
      </c>
      <c r="J159" s="251" t="s">
        <v>171</v>
      </c>
      <c r="K159" s="99" t="s">
        <v>151</v>
      </c>
      <c r="L159" s="100" t="s">
        <v>155</v>
      </c>
      <c r="M159" s="98" t="s">
        <v>43</v>
      </c>
      <c r="N159" s="98">
        <v>600</v>
      </c>
      <c r="O159" s="98">
        <v>3</v>
      </c>
      <c r="P159" s="98" t="s">
        <v>154</v>
      </c>
      <c r="Q159" s="98">
        <v>25</v>
      </c>
      <c r="R159" s="132" t="s">
        <v>154</v>
      </c>
      <c r="S159" s="245">
        <v>480</v>
      </c>
      <c r="T159" s="247">
        <v>3</v>
      </c>
      <c r="U159" s="247">
        <v>100</v>
      </c>
      <c r="V159" s="249">
        <v>21</v>
      </c>
      <c r="W159" s="243">
        <v>15</v>
      </c>
      <c r="X159" s="247">
        <v>1832</v>
      </c>
      <c r="Y159" s="252" t="s">
        <v>602</v>
      </c>
      <c r="Z159" s="242"/>
      <c r="AA159" s="242"/>
      <c r="AB159" s="254"/>
    </row>
    <row r="160" spans="1:28" s="58" customFormat="1" ht="15.75" customHeight="1" x14ac:dyDescent="0.25">
      <c r="A160" s="257"/>
      <c r="B160" s="248"/>
      <c r="C160" s="259"/>
      <c r="D160" s="248"/>
      <c r="E160" s="248"/>
      <c r="F160" s="248"/>
      <c r="G160" s="261"/>
      <c r="H160" s="261"/>
      <c r="I160" s="261"/>
      <c r="J160" s="248"/>
      <c r="K160" s="104" t="s">
        <v>152</v>
      </c>
      <c r="L160" s="86" t="s">
        <v>156</v>
      </c>
      <c r="M160" s="87" t="s">
        <v>884</v>
      </c>
      <c r="N160" s="87">
        <v>480</v>
      </c>
      <c r="O160" s="87">
        <v>3</v>
      </c>
      <c r="P160" s="87" t="s">
        <v>76</v>
      </c>
      <c r="Q160" s="87" t="s">
        <v>162</v>
      </c>
      <c r="R160" s="133" t="s">
        <v>932</v>
      </c>
      <c r="S160" s="246"/>
      <c r="T160" s="248"/>
      <c r="U160" s="248"/>
      <c r="V160" s="250"/>
      <c r="W160" s="244"/>
      <c r="X160" s="248"/>
      <c r="Y160" s="253"/>
      <c r="Z160" s="200"/>
      <c r="AA160" s="200"/>
      <c r="AB160" s="255"/>
    </row>
    <row r="161" spans="1:28" s="58" customFormat="1" ht="15.75" customHeight="1" x14ac:dyDescent="0.25">
      <c r="A161" s="256" t="s">
        <v>248</v>
      </c>
      <c r="B161" s="247" t="s">
        <v>168</v>
      </c>
      <c r="C161" s="258">
        <v>31719</v>
      </c>
      <c r="D161" s="247" t="s">
        <v>169</v>
      </c>
      <c r="E161" s="247" t="s">
        <v>167</v>
      </c>
      <c r="F161" s="247" t="s">
        <v>170</v>
      </c>
      <c r="G161" s="260">
        <v>12</v>
      </c>
      <c r="H161" s="260">
        <v>14</v>
      </c>
      <c r="I161" s="260">
        <v>11</v>
      </c>
      <c r="J161" s="251" t="s">
        <v>171</v>
      </c>
      <c r="K161" s="99" t="s">
        <v>151</v>
      </c>
      <c r="L161" s="100" t="s">
        <v>155</v>
      </c>
      <c r="M161" s="98" t="s">
        <v>44</v>
      </c>
      <c r="N161" s="98">
        <v>600</v>
      </c>
      <c r="O161" s="98">
        <v>3</v>
      </c>
      <c r="P161" s="98" t="s">
        <v>154</v>
      </c>
      <c r="Q161" s="98">
        <v>50</v>
      </c>
      <c r="R161" s="132" t="s">
        <v>154</v>
      </c>
      <c r="S161" s="245">
        <v>480</v>
      </c>
      <c r="T161" s="247">
        <v>3</v>
      </c>
      <c r="U161" s="247">
        <v>100</v>
      </c>
      <c r="V161" s="249">
        <v>27</v>
      </c>
      <c r="W161" s="243">
        <v>20</v>
      </c>
      <c r="X161" s="247">
        <v>1832</v>
      </c>
      <c r="Y161" s="252" t="s">
        <v>602</v>
      </c>
      <c r="Z161" s="242"/>
      <c r="AA161" s="242"/>
      <c r="AB161" s="254"/>
    </row>
    <row r="162" spans="1:28" s="58" customFormat="1" ht="15.75" customHeight="1" x14ac:dyDescent="0.25">
      <c r="A162" s="257"/>
      <c r="B162" s="248"/>
      <c r="C162" s="259"/>
      <c r="D162" s="248"/>
      <c r="E162" s="248"/>
      <c r="F162" s="248"/>
      <c r="G162" s="261"/>
      <c r="H162" s="261"/>
      <c r="I162" s="261"/>
      <c r="J162" s="248"/>
      <c r="K162" s="104" t="s">
        <v>152</v>
      </c>
      <c r="L162" s="86" t="s">
        <v>156</v>
      </c>
      <c r="M162" s="87" t="s">
        <v>884</v>
      </c>
      <c r="N162" s="87">
        <v>480</v>
      </c>
      <c r="O162" s="87">
        <v>3</v>
      </c>
      <c r="P162" s="87" t="s">
        <v>76</v>
      </c>
      <c r="Q162" s="87" t="s">
        <v>162</v>
      </c>
      <c r="R162" s="133" t="s">
        <v>932</v>
      </c>
      <c r="S162" s="246"/>
      <c r="T162" s="248"/>
      <c r="U162" s="248"/>
      <c r="V162" s="250"/>
      <c r="W162" s="244"/>
      <c r="X162" s="248"/>
      <c r="Y162" s="253"/>
      <c r="Z162" s="200"/>
      <c r="AA162" s="200"/>
      <c r="AB162" s="255"/>
    </row>
    <row r="163" spans="1:28" s="58" customFormat="1" ht="15.75" customHeight="1" x14ac:dyDescent="0.25">
      <c r="A163" s="256" t="s">
        <v>249</v>
      </c>
      <c r="B163" s="247" t="s">
        <v>168</v>
      </c>
      <c r="C163" s="258">
        <v>31719</v>
      </c>
      <c r="D163" s="247" t="s">
        <v>169</v>
      </c>
      <c r="E163" s="247" t="s">
        <v>167</v>
      </c>
      <c r="F163" s="247" t="s">
        <v>170</v>
      </c>
      <c r="G163" s="260">
        <v>12</v>
      </c>
      <c r="H163" s="260">
        <v>14</v>
      </c>
      <c r="I163" s="260">
        <v>11</v>
      </c>
      <c r="J163" s="251" t="s">
        <v>171</v>
      </c>
      <c r="K163" s="99" t="s">
        <v>151</v>
      </c>
      <c r="L163" s="100" t="s">
        <v>155</v>
      </c>
      <c r="M163" s="98" t="s">
        <v>44</v>
      </c>
      <c r="N163" s="98">
        <v>600</v>
      </c>
      <c r="O163" s="98">
        <v>3</v>
      </c>
      <c r="P163" s="98" t="s">
        <v>154</v>
      </c>
      <c r="Q163" s="98">
        <v>50</v>
      </c>
      <c r="R163" s="132" t="s">
        <v>154</v>
      </c>
      <c r="S163" s="245">
        <v>480</v>
      </c>
      <c r="T163" s="247">
        <v>3</v>
      </c>
      <c r="U163" s="247">
        <v>100</v>
      </c>
      <c r="V163" s="249">
        <v>34</v>
      </c>
      <c r="W163" s="243">
        <v>25</v>
      </c>
      <c r="X163" s="247">
        <v>1832</v>
      </c>
      <c r="Y163" s="252" t="s">
        <v>602</v>
      </c>
      <c r="Z163" s="242"/>
      <c r="AA163" s="242"/>
      <c r="AB163" s="254"/>
    </row>
    <row r="164" spans="1:28" s="58" customFormat="1" ht="15.75" customHeight="1" x14ac:dyDescent="0.25">
      <c r="A164" s="257"/>
      <c r="B164" s="248"/>
      <c r="C164" s="259"/>
      <c r="D164" s="248"/>
      <c r="E164" s="248"/>
      <c r="F164" s="248"/>
      <c r="G164" s="261"/>
      <c r="H164" s="261"/>
      <c r="I164" s="261"/>
      <c r="J164" s="248"/>
      <c r="K164" s="104" t="s">
        <v>152</v>
      </c>
      <c r="L164" s="86" t="s">
        <v>156</v>
      </c>
      <c r="M164" s="87" t="s">
        <v>884</v>
      </c>
      <c r="N164" s="87">
        <v>480</v>
      </c>
      <c r="O164" s="87">
        <v>3</v>
      </c>
      <c r="P164" s="87" t="s">
        <v>76</v>
      </c>
      <c r="Q164" s="87" t="s">
        <v>162</v>
      </c>
      <c r="R164" s="133" t="s">
        <v>932</v>
      </c>
      <c r="S164" s="246"/>
      <c r="T164" s="248"/>
      <c r="U164" s="248"/>
      <c r="V164" s="250"/>
      <c r="W164" s="244"/>
      <c r="X164" s="248"/>
      <c r="Y164" s="253"/>
      <c r="Z164" s="200"/>
      <c r="AA164" s="200"/>
      <c r="AB164" s="255"/>
    </row>
    <row r="165" spans="1:28" s="58" customFormat="1" ht="15.75" customHeight="1" x14ac:dyDescent="0.25">
      <c r="A165" s="256" t="s">
        <v>250</v>
      </c>
      <c r="B165" s="247" t="s">
        <v>168</v>
      </c>
      <c r="C165" s="258">
        <v>31719</v>
      </c>
      <c r="D165" s="247" t="s">
        <v>169</v>
      </c>
      <c r="E165" s="247" t="s">
        <v>167</v>
      </c>
      <c r="F165" s="247" t="s">
        <v>170</v>
      </c>
      <c r="G165" s="260">
        <v>18</v>
      </c>
      <c r="H165" s="260">
        <v>14</v>
      </c>
      <c r="I165" s="260">
        <v>11</v>
      </c>
      <c r="J165" s="251" t="s">
        <v>171</v>
      </c>
      <c r="K165" s="99" t="s">
        <v>151</v>
      </c>
      <c r="L165" s="100" t="s">
        <v>155</v>
      </c>
      <c r="M165" s="98" t="s">
        <v>44</v>
      </c>
      <c r="N165" s="98">
        <v>600</v>
      </c>
      <c r="O165" s="98">
        <v>3</v>
      </c>
      <c r="P165" s="98" t="s">
        <v>154</v>
      </c>
      <c r="Q165" s="98">
        <v>50</v>
      </c>
      <c r="R165" s="132" t="s">
        <v>154</v>
      </c>
      <c r="S165" s="245">
        <v>480</v>
      </c>
      <c r="T165" s="247">
        <v>3</v>
      </c>
      <c r="U165" s="247">
        <v>100</v>
      </c>
      <c r="V165" s="249">
        <v>40</v>
      </c>
      <c r="W165" s="243">
        <v>30</v>
      </c>
      <c r="X165" s="247">
        <f t="shared" ref="X165" si="0">G165*H165*I165</f>
        <v>2772</v>
      </c>
      <c r="Y165" s="252" t="s">
        <v>600</v>
      </c>
      <c r="Z165" s="242"/>
      <c r="AA165" s="242"/>
      <c r="AB165" s="254"/>
    </row>
    <row r="166" spans="1:28" s="58" customFormat="1" ht="15.75" customHeight="1" x14ac:dyDescent="0.25">
      <c r="A166" s="257"/>
      <c r="B166" s="248"/>
      <c r="C166" s="259"/>
      <c r="D166" s="248"/>
      <c r="E166" s="248"/>
      <c r="F166" s="248"/>
      <c r="G166" s="261"/>
      <c r="H166" s="261"/>
      <c r="I166" s="261"/>
      <c r="J166" s="248"/>
      <c r="K166" s="104" t="s">
        <v>152</v>
      </c>
      <c r="L166" s="86" t="s">
        <v>156</v>
      </c>
      <c r="M166" s="125" t="s">
        <v>885</v>
      </c>
      <c r="N166" s="87">
        <v>480</v>
      </c>
      <c r="O166" s="87">
        <v>3</v>
      </c>
      <c r="P166" s="87" t="s">
        <v>76</v>
      </c>
      <c r="Q166" s="125" t="s">
        <v>157</v>
      </c>
      <c r="R166" s="133" t="s">
        <v>935</v>
      </c>
      <c r="S166" s="246"/>
      <c r="T166" s="248"/>
      <c r="U166" s="248"/>
      <c r="V166" s="250"/>
      <c r="W166" s="244"/>
      <c r="X166" s="248"/>
      <c r="Y166" s="253"/>
      <c r="Z166" s="200"/>
      <c r="AA166" s="200"/>
      <c r="AB166" s="255"/>
    </row>
    <row r="167" spans="1:28" s="58" customFormat="1" ht="15.75" customHeight="1" x14ac:dyDescent="0.25">
      <c r="A167" s="256" t="s">
        <v>251</v>
      </c>
      <c r="B167" s="247" t="s">
        <v>168</v>
      </c>
      <c r="C167" s="258">
        <v>31719</v>
      </c>
      <c r="D167" s="247" t="s">
        <v>169</v>
      </c>
      <c r="E167" s="247" t="s">
        <v>167</v>
      </c>
      <c r="F167" s="247" t="s">
        <v>170</v>
      </c>
      <c r="G167" s="260">
        <v>18</v>
      </c>
      <c r="H167" s="260">
        <v>14</v>
      </c>
      <c r="I167" s="260">
        <v>11</v>
      </c>
      <c r="J167" s="251" t="s">
        <v>171</v>
      </c>
      <c r="K167" s="99" t="s">
        <v>151</v>
      </c>
      <c r="L167" s="100" t="s">
        <v>155</v>
      </c>
      <c r="M167" s="98" t="s">
        <v>45</v>
      </c>
      <c r="N167" s="98">
        <v>600</v>
      </c>
      <c r="O167" s="98">
        <v>3</v>
      </c>
      <c r="P167" s="98" t="s">
        <v>154</v>
      </c>
      <c r="Q167" s="98">
        <v>80</v>
      </c>
      <c r="R167" s="132" t="s">
        <v>154</v>
      </c>
      <c r="S167" s="245">
        <v>480</v>
      </c>
      <c r="T167" s="247">
        <v>3</v>
      </c>
      <c r="U167" s="247">
        <v>100</v>
      </c>
      <c r="V167" s="249">
        <v>52</v>
      </c>
      <c r="W167" s="243">
        <v>40</v>
      </c>
      <c r="X167" s="247">
        <v>2747</v>
      </c>
      <c r="Y167" s="252" t="s">
        <v>600</v>
      </c>
      <c r="Z167" s="242"/>
      <c r="AA167" s="242"/>
      <c r="AB167" s="254"/>
    </row>
    <row r="168" spans="1:28" s="58" customFormat="1" ht="15.75" customHeight="1" x14ac:dyDescent="0.25">
      <c r="A168" s="257"/>
      <c r="B168" s="248"/>
      <c r="C168" s="259"/>
      <c r="D168" s="248"/>
      <c r="E168" s="248"/>
      <c r="F168" s="248"/>
      <c r="G168" s="261"/>
      <c r="H168" s="261"/>
      <c r="I168" s="261"/>
      <c r="J168" s="248"/>
      <c r="K168" s="104" t="s">
        <v>152</v>
      </c>
      <c r="L168" s="86" t="s">
        <v>156</v>
      </c>
      <c r="M168" s="87" t="s">
        <v>885</v>
      </c>
      <c r="N168" s="87">
        <v>480</v>
      </c>
      <c r="O168" s="87">
        <v>3</v>
      </c>
      <c r="P168" s="87" t="s">
        <v>76</v>
      </c>
      <c r="Q168" s="87" t="s">
        <v>157</v>
      </c>
      <c r="R168" s="133" t="s">
        <v>935</v>
      </c>
      <c r="S168" s="246"/>
      <c r="T168" s="248"/>
      <c r="U168" s="248"/>
      <c r="V168" s="250"/>
      <c r="W168" s="244"/>
      <c r="X168" s="248"/>
      <c r="Y168" s="253"/>
      <c r="Z168" s="200"/>
      <c r="AA168" s="200"/>
      <c r="AB168" s="255"/>
    </row>
    <row r="169" spans="1:28" s="58" customFormat="1" ht="15.75" customHeight="1" x14ac:dyDescent="0.25">
      <c r="A169" s="256" t="s">
        <v>252</v>
      </c>
      <c r="B169" s="247" t="s">
        <v>168</v>
      </c>
      <c r="C169" s="258">
        <v>31719</v>
      </c>
      <c r="D169" s="247" t="s">
        <v>169</v>
      </c>
      <c r="E169" s="247" t="s">
        <v>167</v>
      </c>
      <c r="F169" s="247" t="s">
        <v>170</v>
      </c>
      <c r="G169" s="260">
        <v>18</v>
      </c>
      <c r="H169" s="260">
        <v>14</v>
      </c>
      <c r="I169" s="260">
        <v>11</v>
      </c>
      <c r="J169" s="251" t="s">
        <v>171</v>
      </c>
      <c r="K169" s="99" t="s">
        <v>151</v>
      </c>
      <c r="L169" s="100" t="s">
        <v>155</v>
      </c>
      <c r="M169" s="98" t="s">
        <v>45</v>
      </c>
      <c r="N169" s="98">
        <v>600</v>
      </c>
      <c r="O169" s="98">
        <v>3</v>
      </c>
      <c r="P169" s="98" t="s">
        <v>154</v>
      </c>
      <c r="Q169" s="98">
        <v>80</v>
      </c>
      <c r="R169" s="132" t="s">
        <v>154</v>
      </c>
      <c r="S169" s="245">
        <v>480</v>
      </c>
      <c r="T169" s="247">
        <v>3</v>
      </c>
      <c r="U169" s="247">
        <v>100</v>
      </c>
      <c r="V169" s="249">
        <v>65</v>
      </c>
      <c r="W169" s="243">
        <v>50</v>
      </c>
      <c r="X169" s="247">
        <v>2747</v>
      </c>
      <c r="Y169" s="252" t="s">
        <v>600</v>
      </c>
      <c r="Z169" s="242"/>
      <c r="AA169" s="242"/>
      <c r="AB169" s="254"/>
    </row>
    <row r="170" spans="1:28" s="58" customFormat="1" ht="15.75" customHeight="1" x14ac:dyDescent="0.25">
      <c r="A170" s="257"/>
      <c r="B170" s="248"/>
      <c r="C170" s="259"/>
      <c r="D170" s="248"/>
      <c r="E170" s="248"/>
      <c r="F170" s="248"/>
      <c r="G170" s="261"/>
      <c r="H170" s="261"/>
      <c r="I170" s="261"/>
      <c r="J170" s="248"/>
      <c r="K170" s="104" t="s">
        <v>152</v>
      </c>
      <c r="L170" s="86" t="s">
        <v>156</v>
      </c>
      <c r="M170" s="87" t="s">
        <v>885</v>
      </c>
      <c r="N170" s="87">
        <v>480</v>
      </c>
      <c r="O170" s="87">
        <v>3</v>
      </c>
      <c r="P170" s="87" t="s">
        <v>76</v>
      </c>
      <c r="Q170" s="87" t="s">
        <v>157</v>
      </c>
      <c r="R170" s="133" t="s">
        <v>935</v>
      </c>
      <c r="S170" s="246"/>
      <c r="T170" s="248"/>
      <c r="U170" s="248"/>
      <c r="V170" s="250"/>
      <c r="W170" s="244"/>
      <c r="X170" s="248"/>
      <c r="Y170" s="253"/>
      <c r="Z170" s="200"/>
      <c r="AA170" s="200"/>
      <c r="AB170" s="255"/>
    </row>
    <row r="171" spans="1:28" s="58" customFormat="1" ht="15.75" customHeight="1" x14ac:dyDescent="0.25">
      <c r="A171" s="256" t="s">
        <v>253</v>
      </c>
      <c r="B171" s="247" t="s">
        <v>168</v>
      </c>
      <c r="C171" s="258">
        <v>31719</v>
      </c>
      <c r="D171" s="247" t="s">
        <v>169</v>
      </c>
      <c r="E171" s="247" t="s">
        <v>167</v>
      </c>
      <c r="F171" s="247" t="s">
        <v>170</v>
      </c>
      <c r="G171" s="260">
        <v>18</v>
      </c>
      <c r="H171" s="260">
        <v>14</v>
      </c>
      <c r="I171" s="260">
        <v>11</v>
      </c>
      <c r="J171" s="251" t="s">
        <v>171</v>
      </c>
      <c r="K171" s="99" t="s">
        <v>151</v>
      </c>
      <c r="L171" s="100" t="s">
        <v>155</v>
      </c>
      <c r="M171" s="98" t="s">
        <v>46</v>
      </c>
      <c r="N171" s="98">
        <v>600</v>
      </c>
      <c r="O171" s="98">
        <v>3</v>
      </c>
      <c r="P171" s="98" t="s">
        <v>154</v>
      </c>
      <c r="Q171" s="98">
        <v>115</v>
      </c>
      <c r="R171" s="132" t="s">
        <v>154</v>
      </c>
      <c r="S171" s="245">
        <v>480</v>
      </c>
      <c r="T171" s="247">
        <v>3</v>
      </c>
      <c r="U171" s="247">
        <v>100</v>
      </c>
      <c r="V171" s="249">
        <v>77</v>
      </c>
      <c r="W171" s="243">
        <v>60</v>
      </c>
      <c r="X171" s="247">
        <v>3205</v>
      </c>
      <c r="Y171" s="252" t="s">
        <v>909</v>
      </c>
      <c r="Z171" s="242"/>
      <c r="AA171" s="242"/>
      <c r="AB171" s="254"/>
    </row>
    <row r="172" spans="1:28" s="58" customFormat="1" ht="15.75" customHeight="1" x14ac:dyDescent="0.25">
      <c r="A172" s="257"/>
      <c r="B172" s="248"/>
      <c r="C172" s="259"/>
      <c r="D172" s="248"/>
      <c r="E172" s="248"/>
      <c r="F172" s="248"/>
      <c r="G172" s="261"/>
      <c r="H172" s="261"/>
      <c r="I172" s="261"/>
      <c r="J172" s="248"/>
      <c r="K172" s="104" t="s">
        <v>152</v>
      </c>
      <c r="L172" s="86" t="s">
        <v>156</v>
      </c>
      <c r="M172" s="87" t="s">
        <v>910</v>
      </c>
      <c r="N172" s="87">
        <v>480</v>
      </c>
      <c r="O172" s="87">
        <v>3</v>
      </c>
      <c r="P172" s="87" t="s">
        <v>76</v>
      </c>
      <c r="Q172" s="87" t="s">
        <v>157</v>
      </c>
      <c r="R172" s="133" t="s">
        <v>936</v>
      </c>
      <c r="S172" s="246"/>
      <c r="T172" s="248"/>
      <c r="U172" s="248"/>
      <c r="V172" s="250"/>
      <c r="W172" s="244"/>
      <c r="X172" s="248"/>
      <c r="Y172" s="253"/>
      <c r="Z172" s="200"/>
      <c r="AA172" s="200"/>
      <c r="AB172" s="255"/>
    </row>
    <row r="173" spans="1:28" ht="21.75" customHeight="1" x14ac:dyDescent="0.25">
      <c r="A173" s="106" t="s">
        <v>496</v>
      </c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34"/>
      <c r="S173" s="107"/>
      <c r="T173" s="107"/>
      <c r="U173" s="107"/>
      <c r="V173" s="107"/>
      <c r="W173" s="108"/>
      <c r="X173" s="107"/>
      <c r="Y173" s="107"/>
      <c r="Z173" s="107"/>
      <c r="AA173" s="107"/>
      <c r="AB173" s="109"/>
    </row>
    <row r="174" spans="1:28" ht="15" customHeight="1" x14ac:dyDescent="0.25">
      <c r="A174" s="267" t="s">
        <v>782</v>
      </c>
      <c r="B174" s="270" t="s">
        <v>168</v>
      </c>
      <c r="C174" s="258">
        <v>31719</v>
      </c>
      <c r="D174" s="247" t="s">
        <v>581</v>
      </c>
      <c r="E174" s="258" t="s">
        <v>167</v>
      </c>
      <c r="F174" s="247" t="s">
        <v>582</v>
      </c>
      <c r="G174" s="247">
        <v>18</v>
      </c>
      <c r="H174" s="247">
        <v>14</v>
      </c>
      <c r="I174" s="260">
        <v>11</v>
      </c>
      <c r="J174" s="260" t="s">
        <v>171</v>
      </c>
      <c r="K174" s="121" t="s">
        <v>151</v>
      </c>
      <c r="L174" s="123" t="s">
        <v>155</v>
      </c>
      <c r="M174" s="99" t="s">
        <v>8</v>
      </c>
      <c r="N174" s="100">
        <v>600</v>
      </c>
      <c r="O174" s="98">
        <v>3</v>
      </c>
      <c r="P174" s="98" t="s">
        <v>154</v>
      </c>
      <c r="Q174" s="98">
        <v>3.5</v>
      </c>
      <c r="R174" s="132" t="s">
        <v>154</v>
      </c>
      <c r="S174" s="98">
        <v>208</v>
      </c>
      <c r="T174" s="101">
        <v>3</v>
      </c>
      <c r="U174" s="245">
        <v>25</v>
      </c>
      <c r="V174" s="247">
        <v>2.5</v>
      </c>
      <c r="W174" s="247">
        <v>0.5</v>
      </c>
      <c r="X174" s="249">
        <v>2747</v>
      </c>
      <c r="Y174" s="243" t="s">
        <v>603</v>
      </c>
      <c r="Z174" s="247"/>
      <c r="AA174" s="252"/>
      <c r="AB174" s="242"/>
    </row>
    <row r="175" spans="1:28" x14ac:dyDescent="0.25">
      <c r="A175" s="268"/>
      <c r="B175" s="248"/>
      <c r="C175" s="259"/>
      <c r="D175" s="248"/>
      <c r="E175" s="259"/>
      <c r="F175" s="248"/>
      <c r="G175" s="248"/>
      <c r="H175" s="248"/>
      <c r="I175" s="261"/>
      <c r="J175" s="261"/>
      <c r="K175" s="122" t="s">
        <v>152</v>
      </c>
      <c r="L175" s="120" t="s">
        <v>156</v>
      </c>
      <c r="M175" s="59" t="s">
        <v>897</v>
      </c>
      <c r="N175" s="86">
        <v>208</v>
      </c>
      <c r="O175" s="87">
        <v>3</v>
      </c>
      <c r="P175" s="87" t="s">
        <v>76</v>
      </c>
      <c r="Q175" s="87" t="s">
        <v>161</v>
      </c>
      <c r="R175" s="133" t="s">
        <v>24</v>
      </c>
      <c r="S175" s="87"/>
      <c r="T175" s="105"/>
      <c r="U175" s="246"/>
      <c r="V175" s="248"/>
      <c r="W175" s="248"/>
      <c r="X175" s="250"/>
      <c r="Y175" s="244"/>
      <c r="Z175" s="248"/>
      <c r="AA175" s="253"/>
      <c r="AB175" s="200"/>
    </row>
    <row r="176" spans="1:28" ht="15" customHeight="1" x14ac:dyDescent="0.25">
      <c r="A176" s="267" t="s">
        <v>783</v>
      </c>
      <c r="B176" s="269" t="s">
        <v>168</v>
      </c>
      <c r="C176" s="258">
        <v>31719</v>
      </c>
      <c r="D176" s="247" t="s">
        <v>581</v>
      </c>
      <c r="E176" s="258" t="s">
        <v>167</v>
      </c>
      <c r="F176" s="247" t="s">
        <v>582</v>
      </c>
      <c r="G176" s="247">
        <v>18</v>
      </c>
      <c r="H176" s="247">
        <v>14</v>
      </c>
      <c r="I176" s="260">
        <v>11</v>
      </c>
      <c r="J176" s="260" t="s">
        <v>171</v>
      </c>
      <c r="K176" s="121" t="s">
        <v>151</v>
      </c>
      <c r="L176" s="123" t="s">
        <v>155</v>
      </c>
      <c r="M176" s="99" t="s">
        <v>9</v>
      </c>
      <c r="N176" s="100">
        <v>600</v>
      </c>
      <c r="O176" s="98">
        <v>3</v>
      </c>
      <c r="P176" s="98" t="s">
        <v>154</v>
      </c>
      <c r="Q176" s="98">
        <v>7</v>
      </c>
      <c r="R176" s="132" t="s">
        <v>154</v>
      </c>
      <c r="S176" s="98">
        <v>208</v>
      </c>
      <c r="T176" s="101">
        <v>3</v>
      </c>
      <c r="U176" s="245">
        <v>25</v>
      </c>
      <c r="V176" s="247">
        <v>3.7</v>
      </c>
      <c r="W176" s="247">
        <v>0.75</v>
      </c>
      <c r="X176" s="249">
        <v>2747</v>
      </c>
      <c r="Y176" s="243" t="s">
        <v>603</v>
      </c>
      <c r="Z176" s="247"/>
      <c r="AA176" s="252"/>
      <c r="AB176" s="242"/>
    </row>
    <row r="177" spans="1:28" x14ac:dyDescent="0.25">
      <c r="A177" s="268"/>
      <c r="B177" s="202"/>
      <c r="C177" s="259"/>
      <c r="D177" s="248"/>
      <c r="E177" s="259"/>
      <c r="F177" s="248"/>
      <c r="G177" s="248"/>
      <c r="H177" s="248"/>
      <c r="I177" s="261"/>
      <c r="J177" s="261"/>
      <c r="K177" s="122" t="s">
        <v>152</v>
      </c>
      <c r="L177" s="120" t="s">
        <v>156</v>
      </c>
      <c r="M177" s="61" t="s">
        <v>898</v>
      </c>
      <c r="N177" s="86">
        <v>208</v>
      </c>
      <c r="O177" s="87">
        <v>3</v>
      </c>
      <c r="P177" s="87" t="s">
        <v>76</v>
      </c>
      <c r="Q177" s="87" t="s">
        <v>160</v>
      </c>
      <c r="R177" s="133" t="s">
        <v>926</v>
      </c>
      <c r="S177" s="87"/>
      <c r="T177" s="105"/>
      <c r="U177" s="246"/>
      <c r="V177" s="248"/>
      <c r="W177" s="248"/>
      <c r="X177" s="250"/>
      <c r="Y177" s="244"/>
      <c r="Z177" s="248"/>
      <c r="AA177" s="253"/>
      <c r="AB177" s="200"/>
    </row>
    <row r="178" spans="1:28" ht="15" customHeight="1" x14ac:dyDescent="0.25">
      <c r="A178" s="267" t="s">
        <v>784</v>
      </c>
      <c r="B178" s="269" t="s">
        <v>168</v>
      </c>
      <c r="C178" s="258">
        <v>31719</v>
      </c>
      <c r="D178" s="247" t="s">
        <v>581</v>
      </c>
      <c r="E178" s="258" t="s">
        <v>167</v>
      </c>
      <c r="F178" s="247" t="s">
        <v>582</v>
      </c>
      <c r="G178" s="247">
        <v>18</v>
      </c>
      <c r="H178" s="247">
        <v>14</v>
      </c>
      <c r="I178" s="260">
        <v>11</v>
      </c>
      <c r="J178" s="260" t="s">
        <v>171</v>
      </c>
      <c r="K178" s="121" t="s">
        <v>151</v>
      </c>
      <c r="L178" s="123" t="s">
        <v>155</v>
      </c>
      <c r="M178" s="99" t="s">
        <v>9</v>
      </c>
      <c r="N178" s="100">
        <v>600</v>
      </c>
      <c r="O178" s="98">
        <v>3</v>
      </c>
      <c r="P178" s="98" t="s">
        <v>154</v>
      </c>
      <c r="Q178" s="98">
        <v>7</v>
      </c>
      <c r="R178" s="132" t="s">
        <v>154</v>
      </c>
      <c r="S178" s="98">
        <v>208</v>
      </c>
      <c r="T178" s="101">
        <v>3</v>
      </c>
      <c r="U178" s="245">
        <v>25</v>
      </c>
      <c r="V178" s="247">
        <v>4.8</v>
      </c>
      <c r="W178" s="247">
        <v>1</v>
      </c>
      <c r="X178" s="249">
        <v>2747</v>
      </c>
      <c r="Y178" s="243" t="s">
        <v>603</v>
      </c>
      <c r="Z178" s="247"/>
      <c r="AA178" s="252"/>
      <c r="AB178" s="242"/>
    </row>
    <row r="179" spans="1:28" x14ac:dyDescent="0.25">
      <c r="A179" s="268"/>
      <c r="B179" s="202"/>
      <c r="C179" s="259"/>
      <c r="D179" s="248"/>
      <c r="E179" s="259"/>
      <c r="F179" s="248"/>
      <c r="G179" s="248"/>
      <c r="H179" s="248"/>
      <c r="I179" s="261"/>
      <c r="J179" s="261"/>
      <c r="K179" s="122" t="s">
        <v>152</v>
      </c>
      <c r="L179" s="120" t="s">
        <v>156</v>
      </c>
      <c r="M179" s="61" t="s">
        <v>898</v>
      </c>
      <c r="N179" s="86">
        <v>208</v>
      </c>
      <c r="O179" s="87">
        <v>3</v>
      </c>
      <c r="P179" s="87" t="s">
        <v>76</v>
      </c>
      <c r="Q179" s="87" t="s">
        <v>160</v>
      </c>
      <c r="R179" s="133" t="s">
        <v>926</v>
      </c>
      <c r="S179" s="87"/>
      <c r="T179" s="105"/>
      <c r="U179" s="246"/>
      <c r="V179" s="248"/>
      <c r="W179" s="248"/>
      <c r="X179" s="250"/>
      <c r="Y179" s="244"/>
      <c r="Z179" s="248"/>
      <c r="AA179" s="253"/>
      <c r="AB179" s="200"/>
    </row>
    <row r="180" spans="1:28" ht="15" customHeight="1" x14ac:dyDescent="0.25">
      <c r="A180" s="267" t="s">
        <v>785</v>
      </c>
      <c r="B180" s="269" t="s">
        <v>168</v>
      </c>
      <c r="C180" s="258">
        <v>31719</v>
      </c>
      <c r="D180" s="247" t="s">
        <v>581</v>
      </c>
      <c r="E180" s="258" t="s">
        <v>167</v>
      </c>
      <c r="F180" s="247" t="s">
        <v>582</v>
      </c>
      <c r="G180" s="247">
        <v>18</v>
      </c>
      <c r="H180" s="247">
        <v>14</v>
      </c>
      <c r="I180" s="260">
        <v>11</v>
      </c>
      <c r="J180" s="260" t="s">
        <v>171</v>
      </c>
      <c r="K180" s="121" t="s">
        <v>151</v>
      </c>
      <c r="L180" s="123" t="s">
        <v>155</v>
      </c>
      <c r="M180" s="99" t="s">
        <v>9</v>
      </c>
      <c r="N180" s="100">
        <v>600</v>
      </c>
      <c r="O180" s="98">
        <v>3</v>
      </c>
      <c r="P180" s="98" t="s">
        <v>154</v>
      </c>
      <c r="Q180" s="98">
        <v>7</v>
      </c>
      <c r="R180" s="132" t="s">
        <v>154</v>
      </c>
      <c r="S180" s="98">
        <v>208</v>
      </c>
      <c r="T180" s="101">
        <v>3</v>
      </c>
      <c r="U180" s="245">
        <v>25</v>
      </c>
      <c r="V180" s="247">
        <v>6.9</v>
      </c>
      <c r="W180" s="247">
        <v>1.5</v>
      </c>
      <c r="X180" s="249">
        <v>2747</v>
      </c>
      <c r="Y180" s="243" t="s">
        <v>603</v>
      </c>
      <c r="Z180" s="247"/>
      <c r="AA180" s="252"/>
      <c r="AB180" s="242"/>
    </row>
    <row r="181" spans="1:28" x14ac:dyDescent="0.25">
      <c r="A181" s="268"/>
      <c r="B181" s="202"/>
      <c r="C181" s="259"/>
      <c r="D181" s="248"/>
      <c r="E181" s="259"/>
      <c r="F181" s="248"/>
      <c r="G181" s="248"/>
      <c r="H181" s="248"/>
      <c r="I181" s="261"/>
      <c r="J181" s="261"/>
      <c r="K181" s="122" t="s">
        <v>152</v>
      </c>
      <c r="L181" s="120" t="s">
        <v>156</v>
      </c>
      <c r="M181" s="61" t="s">
        <v>899</v>
      </c>
      <c r="N181" s="86">
        <v>208</v>
      </c>
      <c r="O181" s="87">
        <v>3</v>
      </c>
      <c r="P181" s="87" t="s">
        <v>76</v>
      </c>
      <c r="Q181" s="87" t="s">
        <v>159</v>
      </c>
      <c r="R181" s="133" t="s">
        <v>927</v>
      </c>
      <c r="S181" s="87"/>
      <c r="T181" s="105"/>
      <c r="U181" s="246"/>
      <c r="V181" s="248"/>
      <c r="W181" s="248"/>
      <c r="X181" s="250"/>
      <c r="Y181" s="244"/>
      <c r="Z181" s="248"/>
      <c r="AA181" s="253"/>
      <c r="AB181" s="200"/>
    </row>
    <row r="182" spans="1:28" ht="15" customHeight="1" x14ac:dyDescent="0.25">
      <c r="A182" s="267" t="s">
        <v>786</v>
      </c>
      <c r="B182" s="269" t="s">
        <v>168</v>
      </c>
      <c r="C182" s="258">
        <v>31719</v>
      </c>
      <c r="D182" s="247" t="s">
        <v>581</v>
      </c>
      <c r="E182" s="258" t="s">
        <v>167</v>
      </c>
      <c r="F182" s="247" t="s">
        <v>582</v>
      </c>
      <c r="G182" s="247">
        <v>18</v>
      </c>
      <c r="H182" s="247">
        <v>14</v>
      </c>
      <c r="I182" s="260">
        <v>11</v>
      </c>
      <c r="J182" s="260" t="s">
        <v>171</v>
      </c>
      <c r="K182" s="121" t="s">
        <v>151</v>
      </c>
      <c r="L182" s="123" t="s">
        <v>155</v>
      </c>
      <c r="M182" s="99" t="s">
        <v>127</v>
      </c>
      <c r="N182" s="100">
        <v>600</v>
      </c>
      <c r="O182" s="98">
        <v>3</v>
      </c>
      <c r="P182" s="98" t="s">
        <v>154</v>
      </c>
      <c r="Q182" s="98">
        <v>12.5</v>
      </c>
      <c r="R182" s="132" t="s">
        <v>154</v>
      </c>
      <c r="S182" s="98">
        <v>208</v>
      </c>
      <c r="T182" s="101">
        <v>3</v>
      </c>
      <c r="U182" s="245">
        <v>25</v>
      </c>
      <c r="V182" s="247">
        <v>7.8</v>
      </c>
      <c r="W182" s="247">
        <v>2</v>
      </c>
      <c r="X182" s="249">
        <v>2747</v>
      </c>
      <c r="Y182" s="243" t="s">
        <v>603</v>
      </c>
      <c r="Z182" s="247"/>
      <c r="AA182" s="252"/>
      <c r="AB182" s="242"/>
    </row>
    <row r="183" spans="1:28" x14ac:dyDescent="0.25">
      <c r="A183" s="268"/>
      <c r="B183" s="202"/>
      <c r="C183" s="259"/>
      <c r="D183" s="248"/>
      <c r="E183" s="259"/>
      <c r="F183" s="248"/>
      <c r="G183" s="248"/>
      <c r="H183" s="248"/>
      <c r="I183" s="261"/>
      <c r="J183" s="261"/>
      <c r="K183" s="122" t="s">
        <v>152</v>
      </c>
      <c r="L183" s="120" t="s">
        <v>156</v>
      </c>
      <c r="M183" s="61" t="s">
        <v>899</v>
      </c>
      <c r="N183" s="86">
        <v>208</v>
      </c>
      <c r="O183" s="87">
        <v>3</v>
      </c>
      <c r="P183" s="87" t="s">
        <v>76</v>
      </c>
      <c r="Q183" s="87" t="s">
        <v>159</v>
      </c>
      <c r="R183" s="133" t="s">
        <v>927</v>
      </c>
      <c r="S183" s="87"/>
      <c r="T183" s="105"/>
      <c r="U183" s="246"/>
      <c r="V183" s="248"/>
      <c r="W183" s="248"/>
      <c r="X183" s="250"/>
      <c r="Y183" s="244"/>
      <c r="Z183" s="248"/>
      <c r="AA183" s="253"/>
      <c r="AB183" s="200"/>
    </row>
    <row r="184" spans="1:28" ht="15" customHeight="1" x14ac:dyDescent="0.25">
      <c r="A184" s="267" t="s">
        <v>787</v>
      </c>
      <c r="B184" s="269" t="s">
        <v>168</v>
      </c>
      <c r="C184" s="258">
        <v>31719</v>
      </c>
      <c r="D184" s="247" t="s">
        <v>581</v>
      </c>
      <c r="E184" s="258" t="s">
        <v>167</v>
      </c>
      <c r="F184" s="247" t="s">
        <v>582</v>
      </c>
      <c r="G184" s="247">
        <v>18</v>
      </c>
      <c r="H184" s="247">
        <v>14</v>
      </c>
      <c r="I184" s="260">
        <v>11</v>
      </c>
      <c r="J184" s="260" t="s">
        <v>171</v>
      </c>
      <c r="K184" s="121" t="s">
        <v>151</v>
      </c>
      <c r="L184" s="123" t="s">
        <v>155</v>
      </c>
      <c r="M184" s="99" t="s">
        <v>127</v>
      </c>
      <c r="N184" s="100">
        <v>600</v>
      </c>
      <c r="O184" s="98">
        <v>3</v>
      </c>
      <c r="P184" s="98" t="s">
        <v>154</v>
      </c>
      <c r="Q184" s="98">
        <v>12.5</v>
      </c>
      <c r="R184" s="132" t="s">
        <v>154</v>
      </c>
      <c r="S184" s="98">
        <v>208</v>
      </c>
      <c r="T184" s="101">
        <v>3</v>
      </c>
      <c r="U184" s="245">
        <v>25</v>
      </c>
      <c r="V184" s="247">
        <v>11</v>
      </c>
      <c r="W184" s="247">
        <v>3</v>
      </c>
      <c r="X184" s="249">
        <v>2747</v>
      </c>
      <c r="Y184" s="243" t="s">
        <v>603</v>
      </c>
      <c r="Z184" s="247"/>
      <c r="AA184" s="252"/>
      <c r="AB184" s="242"/>
    </row>
    <row r="185" spans="1:28" x14ac:dyDescent="0.25">
      <c r="A185" s="268"/>
      <c r="B185" s="202"/>
      <c r="C185" s="259"/>
      <c r="D185" s="248"/>
      <c r="E185" s="259"/>
      <c r="F185" s="248"/>
      <c r="G185" s="248"/>
      <c r="H185" s="248"/>
      <c r="I185" s="261"/>
      <c r="J185" s="261"/>
      <c r="K185" s="122" t="s">
        <v>152</v>
      </c>
      <c r="L185" s="120" t="s">
        <v>156</v>
      </c>
      <c r="M185" s="104" t="s">
        <v>900</v>
      </c>
      <c r="N185" s="86">
        <v>208</v>
      </c>
      <c r="O185" s="87">
        <v>3</v>
      </c>
      <c r="P185" s="87" t="s">
        <v>76</v>
      </c>
      <c r="Q185" s="87" t="s">
        <v>158</v>
      </c>
      <c r="R185" s="133" t="s">
        <v>928</v>
      </c>
      <c r="S185" s="87"/>
      <c r="T185" s="105"/>
      <c r="U185" s="246"/>
      <c r="V185" s="248"/>
      <c r="W185" s="248"/>
      <c r="X185" s="250"/>
      <c r="Y185" s="244"/>
      <c r="Z185" s="248"/>
      <c r="AA185" s="253"/>
      <c r="AB185" s="200"/>
    </row>
    <row r="186" spans="1:28" ht="15" customHeight="1" x14ac:dyDescent="0.25">
      <c r="A186" s="267" t="s">
        <v>788</v>
      </c>
      <c r="B186" s="269" t="s">
        <v>168</v>
      </c>
      <c r="C186" s="258">
        <v>31719</v>
      </c>
      <c r="D186" s="247" t="s">
        <v>581</v>
      </c>
      <c r="E186" s="258" t="s">
        <v>167</v>
      </c>
      <c r="F186" s="247" t="s">
        <v>582</v>
      </c>
      <c r="G186" s="247">
        <v>18</v>
      </c>
      <c r="H186" s="247">
        <v>14</v>
      </c>
      <c r="I186" s="260">
        <v>11</v>
      </c>
      <c r="J186" s="260" t="s">
        <v>171</v>
      </c>
      <c r="K186" s="121" t="s">
        <v>151</v>
      </c>
      <c r="L186" s="123" t="s">
        <v>155</v>
      </c>
      <c r="M186" s="99" t="s">
        <v>11</v>
      </c>
      <c r="N186" s="100">
        <v>600</v>
      </c>
      <c r="O186" s="98">
        <v>3</v>
      </c>
      <c r="P186" s="98" t="s">
        <v>154</v>
      </c>
      <c r="Q186" s="98">
        <v>25</v>
      </c>
      <c r="R186" s="132" t="s">
        <v>154</v>
      </c>
      <c r="S186" s="98">
        <v>208</v>
      </c>
      <c r="T186" s="101">
        <v>3</v>
      </c>
      <c r="U186" s="245">
        <v>25</v>
      </c>
      <c r="V186" s="247">
        <v>17.5</v>
      </c>
      <c r="W186" s="247">
        <v>5</v>
      </c>
      <c r="X186" s="249">
        <v>2747</v>
      </c>
      <c r="Y186" s="243" t="s">
        <v>603</v>
      </c>
      <c r="Z186" s="247"/>
      <c r="AA186" s="252"/>
      <c r="AB186" s="242"/>
    </row>
    <row r="187" spans="1:28" x14ac:dyDescent="0.25">
      <c r="A187" s="268"/>
      <c r="B187" s="202"/>
      <c r="C187" s="259"/>
      <c r="D187" s="248"/>
      <c r="E187" s="259"/>
      <c r="F187" s="248"/>
      <c r="G187" s="248"/>
      <c r="H187" s="248"/>
      <c r="I187" s="261"/>
      <c r="J187" s="261"/>
      <c r="K187" s="122" t="s">
        <v>152</v>
      </c>
      <c r="L187" s="120" t="s">
        <v>156</v>
      </c>
      <c r="M187" s="104" t="s">
        <v>900</v>
      </c>
      <c r="N187" s="86">
        <v>208</v>
      </c>
      <c r="O187" s="87">
        <v>3</v>
      </c>
      <c r="P187" s="87" t="s">
        <v>76</v>
      </c>
      <c r="Q187" s="87" t="s">
        <v>158</v>
      </c>
      <c r="R187" s="133" t="s">
        <v>928</v>
      </c>
      <c r="S187" s="87"/>
      <c r="T187" s="105"/>
      <c r="U187" s="246"/>
      <c r="V187" s="248"/>
      <c r="W187" s="248"/>
      <c r="X187" s="250"/>
      <c r="Y187" s="244"/>
      <c r="Z187" s="248"/>
      <c r="AA187" s="253"/>
      <c r="AB187" s="200"/>
    </row>
    <row r="188" spans="1:28" ht="15" customHeight="1" x14ac:dyDescent="0.25">
      <c r="A188" s="267" t="s">
        <v>789</v>
      </c>
      <c r="B188" s="269" t="s">
        <v>168</v>
      </c>
      <c r="C188" s="258">
        <v>31719</v>
      </c>
      <c r="D188" s="247" t="s">
        <v>581</v>
      </c>
      <c r="E188" s="258" t="s">
        <v>167</v>
      </c>
      <c r="F188" s="247" t="s">
        <v>582</v>
      </c>
      <c r="G188" s="247">
        <v>18</v>
      </c>
      <c r="H188" s="247">
        <v>14</v>
      </c>
      <c r="I188" s="260">
        <v>11</v>
      </c>
      <c r="J188" s="260" t="s">
        <v>171</v>
      </c>
      <c r="K188" s="121" t="s">
        <v>151</v>
      </c>
      <c r="L188" s="123" t="s">
        <v>155</v>
      </c>
      <c r="M188" s="99" t="s">
        <v>12</v>
      </c>
      <c r="N188" s="100">
        <v>600</v>
      </c>
      <c r="O188" s="98">
        <v>3</v>
      </c>
      <c r="P188" s="98" t="s">
        <v>154</v>
      </c>
      <c r="Q188" s="98">
        <v>50</v>
      </c>
      <c r="R188" s="132" t="s">
        <v>154</v>
      </c>
      <c r="S188" s="98">
        <v>208</v>
      </c>
      <c r="T188" s="101">
        <v>3</v>
      </c>
      <c r="U188" s="245">
        <v>25</v>
      </c>
      <c r="V188" s="247">
        <v>25.3</v>
      </c>
      <c r="W188" s="247">
        <v>7.5</v>
      </c>
      <c r="X188" s="249">
        <v>2747</v>
      </c>
      <c r="Y188" s="243" t="s">
        <v>603</v>
      </c>
      <c r="Z188" s="247"/>
      <c r="AA188" s="252"/>
      <c r="AB188" s="242"/>
    </row>
    <row r="189" spans="1:28" x14ac:dyDescent="0.25">
      <c r="A189" s="268"/>
      <c r="B189" s="202"/>
      <c r="C189" s="259"/>
      <c r="D189" s="248"/>
      <c r="E189" s="259"/>
      <c r="F189" s="248"/>
      <c r="G189" s="248"/>
      <c r="H189" s="248"/>
      <c r="I189" s="261"/>
      <c r="J189" s="261"/>
      <c r="K189" s="122" t="s">
        <v>152</v>
      </c>
      <c r="L189" s="120" t="s">
        <v>156</v>
      </c>
      <c r="M189" s="104" t="s">
        <v>900</v>
      </c>
      <c r="N189" s="86">
        <v>208</v>
      </c>
      <c r="O189" s="87">
        <v>3</v>
      </c>
      <c r="P189" s="87" t="s">
        <v>76</v>
      </c>
      <c r="Q189" s="87" t="s">
        <v>158</v>
      </c>
      <c r="R189" s="133" t="s">
        <v>928</v>
      </c>
      <c r="S189" s="87"/>
      <c r="T189" s="105"/>
      <c r="U189" s="246"/>
      <c r="V189" s="248"/>
      <c r="W189" s="248"/>
      <c r="X189" s="250"/>
      <c r="Y189" s="244"/>
      <c r="Z189" s="248"/>
      <c r="AA189" s="253"/>
      <c r="AB189" s="200"/>
    </row>
    <row r="190" spans="1:28" ht="15" customHeight="1" x14ac:dyDescent="0.25">
      <c r="A190" s="267" t="s">
        <v>790</v>
      </c>
      <c r="B190" s="269" t="s">
        <v>168</v>
      </c>
      <c r="C190" s="258">
        <v>31719</v>
      </c>
      <c r="D190" s="247" t="s">
        <v>581</v>
      </c>
      <c r="E190" s="258" t="s">
        <v>167</v>
      </c>
      <c r="F190" s="247" t="s">
        <v>582</v>
      </c>
      <c r="G190" s="247">
        <v>18</v>
      </c>
      <c r="H190" s="247">
        <v>14</v>
      </c>
      <c r="I190" s="260">
        <v>11</v>
      </c>
      <c r="J190" s="260" t="s">
        <v>171</v>
      </c>
      <c r="K190" s="121" t="s">
        <v>151</v>
      </c>
      <c r="L190" s="123" t="s">
        <v>155</v>
      </c>
      <c r="M190" s="99" t="s">
        <v>12</v>
      </c>
      <c r="N190" s="100">
        <v>600</v>
      </c>
      <c r="O190" s="98">
        <v>3</v>
      </c>
      <c r="P190" s="98" t="s">
        <v>154</v>
      </c>
      <c r="Q190" s="98">
        <v>50</v>
      </c>
      <c r="R190" s="132" t="s">
        <v>154</v>
      </c>
      <c r="S190" s="98">
        <v>208</v>
      </c>
      <c r="T190" s="101">
        <v>3</v>
      </c>
      <c r="U190" s="245">
        <v>25</v>
      </c>
      <c r="V190" s="247">
        <v>32.200000000000003</v>
      </c>
      <c r="W190" s="247">
        <v>10</v>
      </c>
      <c r="X190" s="249">
        <v>2747</v>
      </c>
      <c r="Y190" s="243" t="s">
        <v>605</v>
      </c>
      <c r="Z190" s="247"/>
      <c r="AA190" s="252"/>
      <c r="AB190" s="242"/>
    </row>
    <row r="191" spans="1:28" x14ac:dyDescent="0.25">
      <c r="A191" s="268"/>
      <c r="B191" s="202"/>
      <c r="C191" s="259"/>
      <c r="D191" s="248"/>
      <c r="E191" s="259"/>
      <c r="F191" s="248"/>
      <c r="G191" s="248"/>
      <c r="H191" s="248"/>
      <c r="I191" s="261"/>
      <c r="J191" s="261"/>
      <c r="K191" s="122" t="s">
        <v>152</v>
      </c>
      <c r="L191" s="120" t="s">
        <v>156</v>
      </c>
      <c r="M191" s="104" t="s">
        <v>901</v>
      </c>
      <c r="N191" s="86">
        <v>208</v>
      </c>
      <c r="O191" s="87">
        <v>3</v>
      </c>
      <c r="P191" s="87" t="s">
        <v>76</v>
      </c>
      <c r="Q191" s="87" t="s">
        <v>162</v>
      </c>
      <c r="R191" s="133" t="s">
        <v>931</v>
      </c>
      <c r="S191" s="87"/>
      <c r="T191" s="105"/>
      <c r="U191" s="246"/>
      <c r="V191" s="248"/>
      <c r="W191" s="248"/>
      <c r="X191" s="250"/>
      <c r="Y191" s="244"/>
      <c r="Z191" s="248"/>
      <c r="AA191" s="253"/>
      <c r="AB191" s="200"/>
    </row>
    <row r="192" spans="1:28" ht="15" customHeight="1" x14ac:dyDescent="0.25">
      <c r="A192" s="267" t="s">
        <v>791</v>
      </c>
      <c r="B192" s="269" t="s">
        <v>168</v>
      </c>
      <c r="C192" s="258">
        <v>31719</v>
      </c>
      <c r="D192" s="247" t="s">
        <v>581</v>
      </c>
      <c r="E192" s="258" t="s">
        <v>167</v>
      </c>
      <c r="F192" s="247" t="s">
        <v>582</v>
      </c>
      <c r="G192" s="247">
        <v>27</v>
      </c>
      <c r="H192" s="247">
        <v>14</v>
      </c>
      <c r="I192" s="260">
        <v>11</v>
      </c>
      <c r="J192" s="260" t="s">
        <v>171</v>
      </c>
      <c r="K192" s="121" t="s">
        <v>151</v>
      </c>
      <c r="L192" s="123" t="s">
        <v>155</v>
      </c>
      <c r="M192" s="99" t="s">
        <v>12</v>
      </c>
      <c r="N192" s="100">
        <v>600</v>
      </c>
      <c r="O192" s="98">
        <v>3</v>
      </c>
      <c r="P192" s="98" t="s">
        <v>154</v>
      </c>
      <c r="Q192" s="98">
        <v>50</v>
      </c>
      <c r="R192" s="132" t="s">
        <v>154</v>
      </c>
      <c r="S192" s="98">
        <v>208</v>
      </c>
      <c r="T192" s="101">
        <v>3</v>
      </c>
      <c r="U192" s="245">
        <v>25</v>
      </c>
      <c r="V192" s="247">
        <v>48.3</v>
      </c>
      <c r="W192" s="247">
        <v>15</v>
      </c>
      <c r="X192" s="249">
        <v>4120</v>
      </c>
      <c r="Y192" s="243" t="s">
        <v>606</v>
      </c>
      <c r="Z192" s="247"/>
      <c r="AA192" s="252"/>
      <c r="AB192" s="242"/>
    </row>
    <row r="193" spans="1:28" x14ac:dyDescent="0.25">
      <c r="A193" s="268"/>
      <c r="B193" s="202"/>
      <c r="C193" s="259"/>
      <c r="D193" s="248"/>
      <c r="E193" s="259"/>
      <c r="F193" s="248"/>
      <c r="G193" s="248"/>
      <c r="H193" s="248"/>
      <c r="I193" s="261"/>
      <c r="J193" s="261"/>
      <c r="K193" s="122" t="s">
        <v>152</v>
      </c>
      <c r="L193" s="120" t="s">
        <v>156</v>
      </c>
      <c r="M193" s="104" t="s">
        <v>902</v>
      </c>
      <c r="N193" s="86">
        <v>208</v>
      </c>
      <c r="O193" s="87">
        <v>3</v>
      </c>
      <c r="P193" s="87" t="s">
        <v>76</v>
      </c>
      <c r="Q193" s="87" t="s">
        <v>157</v>
      </c>
      <c r="R193" s="133" t="s">
        <v>932</v>
      </c>
      <c r="S193" s="87"/>
      <c r="T193" s="105"/>
      <c r="U193" s="246"/>
      <c r="V193" s="248"/>
      <c r="W193" s="248"/>
      <c r="X193" s="250"/>
      <c r="Y193" s="244"/>
      <c r="Z193" s="248"/>
      <c r="AA193" s="253"/>
      <c r="AB193" s="200"/>
    </row>
    <row r="194" spans="1:28" ht="15" customHeight="1" x14ac:dyDescent="0.25">
      <c r="A194" s="267" t="s">
        <v>792</v>
      </c>
      <c r="B194" s="269" t="s">
        <v>168</v>
      </c>
      <c r="C194" s="258">
        <v>31719</v>
      </c>
      <c r="D194" s="247" t="s">
        <v>581</v>
      </c>
      <c r="E194" s="258" t="s">
        <v>167</v>
      </c>
      <c r="F194" s="247" t="s">
        <v>582</v>
      </c>
      <c r="G194" s="247">
        <v>27</v>
      </c>
      <c r="H194" s="247">
        <v>14</v>
      </c>
      <c r="I194" s="260">
        <v>11</v>
      </c>
      <c r="J194" s="260" t="s">
        <v>171</v>
      </c>
      <c r="K194" s="121" t="s">
        <v>151</v>
      </c>
      <c r="L194" s="123" t="s">
        <v>155</v>
      </c>
      <c r="M194" s="99" t="s">
        <v>13</v>
      </c>
      <c r="N194" s="100">
        <v>600</v>
      </c>
      <c r="O194" s="98">
        <v>3</v>
      </c>
      <c r="P194" s="98" t="s">
        <v>154</v>
      </c>
      <c r="Q194" s="98">
        <v>80</v>
      </c>
      <c r="R194" s="132" t="s">
        <v>154</v>
      </c>
      <c r="S194" s="98">
        <v>208</v>
      </c>
      <c r="T194" s="101">
        <v>3</v>
      </c>
      <c r="U194" s="245">
        <v>25</v>
      </c>
      <c r="V194" s="247">
        <v>62.1</v>
      </c>
      <c r="W194" s="247">
        <v>20</v>
      </c>
      <c r="X194" s="249">
        <v>4120</v>
      </c>
      <c r="Y194" s="243" t="s">
        <v>606</v>
      </c>
      <c r="Z194" s="247"/>
      <c r="AA194" s="252"/>
      <c r="AB194" s="242"/>
    </row>
    <row r="195" spans="1:28" x14ac:dyDescent="0.25">
      <c r="A195" s="268"/>
      <c r="B195" s="202"/>
      <c r="C195" s="259"/>
      <c r="D195" s="248"/>
      <c r="E195" s="259"/>
      <c r="F195" s="248"/>
      <c r="G195" s="248"/>
      <c r="H195" s="248"/>
      <c r="I195" s="261"/>
      <c r="J195" s="261"/>
      <c r="K195" s="122" t="s">
        <v>152</v>
      </c>
      <c r="L195" s="120" t="s">
        <v>156</v>
      </c>
      <c r="M195" s="104" t="s">
        <v>902</v>
      </c>
      <c r="N195" s="86">
        <v>208</v>
      </c>
      <c r="O195" s="87">
        <v>3</v>
      </c>
      <c r="P195" s="87" t="s">
        <v>76</v>
      </c>
      <c r="Q195" s="87" t="s">
        <v>157</v>
      </c>
      <c r="R195" s="133" t="s">
        <v>932</v>
      </c>
      <c r="S195" s="87"/>
      <c r="T195" s="105"/>
      <c r="U195" s="246"/>
      <c r="V195" s="248"/>
      <c r="W195" s="248"/>
      <c r="X195" s="250"/>
      <c r="Y195" s="244"/>
      <c r="Z195" s="248"/>
      <c r="AA195" s="253"/>
      <c r="AB195" s="200"/>
    </row>
    <row r="196" spans="1:28" ht="15" customHeight="1" x14ac:dyDescent="0.25">
      <c r="A196" s="267" t="s">
        <v>793</v>
      </c>
      <c r="B196" s="269" t="s">
        <v>168</v>
      </c>
      <c r="C196" s="258">
        <v>31719</v>
      </c>
      <c r="D196" s="247" t="s">
        <v>581</v>
      </c>
      <c r="E196" s="258" t="s">
        <v>167</v>
      </c>
      <c r="F196" s="247" t="s">
        <v>582</v>
      </c>
      <c r="G196" s="247">
        <v>27</v>
      </c>
      <c r="H196" s="247">
        <v>14</v>
      </c>
      <c r="I196" s="260">
        <v>11</v>
      </c>
      <c r="J196" s="260" t="s">
        <v>171</v>
      </c>
      <c r="K196" s="121" t="s">
        <v>151</v>
      </c>
      <c r="L196" s="123" t="s">
        <v>155</v>
      </c>
      <c r="M196" s="99" t="s">
        <v>14</v>
      </c>
      <c r="N196" s="100">
        <v>600</v>
      </c>
      <c r="O196" s="98">
        <v>3</v>
      </c>
      <c r="P196" s="98" t="s">
        <v>154</v>
      </c>
      <c r="Q196" s="98">
        <v>115</v>
      </c>
      <c r="R196" s="132" t="s">
        <v>154</v>
      </c>
      <c r="S196" s="98">
        <v>208</v>
      </c>
      <c r="T196" s="101">
        <v>3</v>
      </c>
      <c r="U196" s="245">
        <v>25</v>
      </c>
      <c r="V196" s="247">
        <v>78.2</v>
      </c>
      <c r="W196" s="247">
        <v>25</v>
      </c>
      <c r="X196" s="249">
        <v>4120</v>
      </c>
      <c r="Y196" s="243" t="s">
        <v>606</v>
      </c>
      <c r="Z196" s="247"/>
      <c r="AA196" s="252"/>
      <c r="AB196" s="242"/>
    </row>
    <row r="197" spans="1:28" x14ac:dyDescent="0.25">
      <c r="A197" s="268"/>
      <c r="B197" s="202"/>
      <c r="C197" s="259"/>
      <c r="D197" s="248"/>
      <c r="E197" s="259"/>
      <c r="F197" s="248"/>
      <c r="G197" s="248"/>
      <c r="H197" s="248"/>
      <c r="I197" s="261"/>
      <c r="J197" s="261"/>
      <c r="K197" s="122" t="s">
        <v>152</v>
      </c>
      <c r="L197" s="120" t="s">
        <v>156</v>
      </c>
      <c r="M197" s="104" t="s">
        <v>902</v>
      </c>
      <c r="N197" s="86">
        <v>208</v>
      </c>
      <c r="O197" s="87">
        <v>3</v>
      </c>
      <c r="P197" s="87" t="s">
        <v>76</v>
      </c>
      <c r="Q197" s="87" t="s">
        <v>157</v>
      </c>
      <c r="R197" s="133" t="s">
        <v>932</v>
      </c>
      <c r="S197" s="87"/>
      <c r="T197" s="105"/>
      <c r="U197" s="246"/>
      <c r="V197" s="248"/>
      <c r="W197" s="248"/>
      <c r="X197" s="250"/>
      <c r="Y197" s="244"/>
      <c r="Z197" s="248"/>
      <c r="AA197" s="253"/>
      <c r="AB197" s="200"/>
    </row>
    <row r="198" spans="1:28" ht="15" customHeight="1" x14ac:dyDescent="0.25">
      <c r="A198" s="267" t="s">
        <v>794</v>
      </c>
      <c r="B198" s="269" t="s">
        <v>168</v>
      </c>
      <c r="C198" s="258">
        <v>31719</v>
      </c>
      <c r="D198" s="247" t="s">
        <v>581</v>
      </c>
      <c r="E198" s="258" t="s">
        <v>167</v>
      </c>
      <c r="F198" s="247" t="s">
        <v>582</v>
      </c>
      <c r="G198" s="247">
        <v>18</v>
      </c>
      <c r="H198" s="247">
        <v>14</v>
      </c>
      <c r="I198" s="260">
        <v>11</v>
      </c>
      <c r="J198" s="260" t="s">
        <v>171</v>
      </c>
      <c r="K198" s="121" t="s">
        <v>151</v>
      </c>
      <c r="L198" s="123" t="s">
        <v>155</v>
      </c>
      <c r="M198" s="99" t="s">
        <v>8</v>
      </c>
      <c r="N198" s="100">
        <v>600</v>
      </c>
      <c r="O198" s="98">
        <v>3</v>
      </c>
      <c r="P198" s="98" t="s">
        <v>154</v>
      </c>
      <c r="Q198" s="98">
        <v>3.5</v>
      </c>
      <c r="R198" s="132" t="s">
        <v>154</v>
      </c>
      <c r="S198" s="98">
        <v>240</v>
      </c>
      <c r="T198" s="101">
        <v>3</v>
      </c>
      <c r="U198" s="245">
        <v>25</v>
      </c>
      <c r="V198" s="247">
        <v>2.2000000000000002</v>
      </c>
      <c r="W198" s="247">
        <v>0.5</v>
      </c>
      <c r="X198" s="249">
        <v>2747</v>
      </c>
      <c r="Y198" s="243" t="s">
        <v>607</v>
      </c>
      <c r="Z198" s="247"/>
      <c r="AA198" s="252"/>
      <c r="AB198" s="242"/>
    </row>
    <row r="199" spans="1:28" x14ac:dyDescent="0.25">
      <c r="A199" s="268"/>
      <c r="B199" s="202"/>
      <c r="C199" s="259"/>
      <c r="D199" s="248"/>
      <c r="E199" s="259"/>
      <c r="F199" s="248"/>
      <c r="G199" s="248"/>
      <c r="H199" s="248"/>
      <c r="I199" s="261"/>
      <c r="J199" s="261"/>
      <c r="K199" s="122" t="s">
        <v>152</v>
      </c>
      <c r="L199" s="120" t="s">
        <v>156</v>
      </c>
      <c r="M199" s="59" t="s">
        <v>897</v>
      </c>
      <c r="N199" s="86">
        <v>240</v>
      </c>
      <c r="O199" s="87">
        <v>3</v>
      </c>
      <c r="P199" s="87" t="s">
        <v>76</v>
      </c>
      <c r="Q199" s="87" t="s">
        <v>161</v>
      </c>
      <c r="R199" s="133" t="s">
        <v>933</v>
      </c>
      <c r="S199" s="87"/>
      <c r="T199" s="105"/>
      <c r="U199" s="246"/>
      <c r="V199" s="248"/>
      <c r="W199" s="248"/>
      <c r="X199" s="250"/>
      <c r="Y199" s="244"/>
      <c r="Z199" s="248"/>
      <c r="AA199" s="253"/>
      <c r="AB199" s="200"/>
    </row>
    <row r="200" spans="1:28" ht="15" customHeight="1" x14ac:dyDescent="0.25">
      <c r="A200" s="267" t="s">
        <v>795</v>
      </c>
      <c r="B200" s="269" t="s">
        <v>168</v>
      </c>
      <c r="C200" s="258">
        <v>31719</v>
      </c>
      <c r="D200" s="247" t="s">
        <v>581</v>
      </c>
      <c r="E200" s="258" t="s">
        <v>167</v>
      </c>
      <c r="F200" s="247" t="s">
        <v>582</v>
      </c>
      <c r="G200" s="247">
        <v>18</v>
      </c>
      <c r="H200" s="247">
        <v>14</v>
      </c>
      <c r="I200" s="260">
        <v>11</v>
      </c>
      <c r="J200" s="260" t="s">
        <v>171</v>
      </c>
      <c r="K200" s="121" t="s">
        <v>151</v>
      </c>
      <c r="L200" s="123" t="s">
        <v>155</v>
      </c>
      <c r="M200" s="99" t="s">
        <v>9</v>
      </c>
      <c r="N200" s="100">
        <v>600</v>
      </c>
      <c r="O200" s="98">
        <v>3</v>
      </c>
      <c r="P200" s="98" t="s">
        <v>154</v>
      </c>
      <c r="Q200" s="98">
        <v>7</v>
      </c>
      <c r="R200" s="132" t="s">
        <v>154</v>
      </c>
      <c r="S200" s="98">
        <v>240</v>
      </c>
      <c r="T200" s="101">
        <v>3</v>
      </c>
      <c r="U200" s="245">
        <v>25</v>
      </c>
      <c r="V200" s="247">
        <v>3.2</v>
      </c>
      <c r="W200" s="247">
        <v>0.75</v>
      </c>
      <c r="X200" s="249">
        <v>2747</v>
      </c>
      <c r="Y200" s="243" t="s">
        <v>607</v>
      </c>
      <c r="Z200" s="247"/>
      <c r="AA200" s="252"/>
      <c r="AB200" s="242"/>
    </row>
    <row r="201" spans="1:28" x14ac:dyDescent="0.25">
      <c r="A201" s="268"/>
      <c r="B201" s="202"/>
      <c r="C201" s="259"/>
      <c r="D201" s="248"/>
      <c r="E201" s="259"/>
      <c r="F201" s="248"/>
      <c r="G201" s="248"/>
      <c r="H201" s="248"/>
      <c r="I201" s="261"/>
      <c r="J201" s="261"/>
      <c r="K201" s="122" t="s">
        <v>152</v>
      </c>
      <c r="L201" s="120" t="s">
        <v>156</v>
      </c>
      <c r="M201" s="59" t="s">
        <v>897</v>
      </c>
      <c r="N201" s="86">
        <v>240</v>
      </c>
      <c r="O201" s="87">
        <v>3</v>
      </c>
      <c r="P201" s="87" t="s">
        <v>76</v>
      </c>
      <c r="Q201" s="87" t="s">
        <v>161</v>
      </c>
      <c r="R201" s="133" t="s">
        <v>933</v>
      </c>
      <c r="S201" s="87"/>
      <c r="T201" s="105"/>
      <c r="U201" s="246"/>
      <c r="V201" s="248"/>
      <c r="W201" s="248"/>
      <c r="X201" s="250"/>
      <c r="Y201" s="244"/>
      <c r="Z201" s="248"/>
      <c r="AA201" s="253"/>
      <c r="AB201" s="200"/>
    </row>
    <row r="202" spans="1:28" ht="15" customHeight="1" x14ac:dyDescent="0.25">
      <c r="A202" s="267" t="s">
        <v>796</v>
      </c>
      <c r="B202" s="269" t="s">
        <v>168</v>
      </c>
      <c r="C202" s="258">
        <v>31719</v>
      </c>
      <c r="D202" s="247" t="s">
        <v>581</v>
      </c>
      <c r="E202" s="258" t="s">
        <v>167</v>
      </c>
      <c r="F202" s="247" t="s">
        <v>582</v>
      </c>
      <c r="G202" s="247">
        <v>18</v>
      </c>
      <c r="H202" s="247">
        <v>14</v>
      </c>
      <c r="I202" s="260">
        <v>11</v>
      </c>
      <c r="J202" s="260" t="s">
        <v>171</v>
      </c>
      <c r="K202" s="121" t="s">
        <v>151</v>
      </c>
      <c r="L202" s="123" t="s">
        <v>155</v>
      </c>
      <c r="M202" s="99" t="s">
        <v>9</v>
      </c>
      <c r="N202" s="100">
        <v>600</v>
      </c>
      <c r="O202" s="98">
        <v>3</v>
      </c>
      <c r="P202" s="98" t="s">
        <v>154</v>
      </c>
      <c r="Q202" s="98">
        <v>7</v>
      </c>
      <c r="R202" s="132" t="s">
        <v>154</v>
      </c>
      <c r="S202" s="98">
        <v>240</v>
      </c>
      <c r="T202" s="101">
        <v>3</v>
      </c>
      <c r="U202" s="245">
        <v>25</v>
      </c>
      <c r="V202" s="247">
        <v>4.2</v>
      </c>
      <c r="W202" s="247">
        <v>1</v>
      </c>
      <c r="X202" s="249">
        <v>2747</v>
      </c>
      <c r="Y202" s="243" t="s">
        <v>607</v>
      </c>
      <c r="Z202" s="247"/>
      <c r="AA202" s="252"/>
      <c r="AB202" s="242"/>
    </row>
    <row r="203" spans="1:28" x14ac:dyDescent="0.25">
      <c r="A203" s="268"/>
      <c r="B203" s="202"/>
      <c r="C203" s="259"/>
      <c r="D203" s="248"/>
      <c r="E203" s="259"/>
      <c r="F203" s="248"/>
      <c r="G203" s="248"/>
      <c r="H203" s="248"/>
      <c r="I203" s="261"/>
      <c r="J203" s="261"/>
      <c r="K203" s="122" t="s">
        <v>152</v>
      </c>
      <c r="L203" s="120" t="s">
        <v>156</v>
      </c>
      <c r="M203" s="61" t="s">
        <v>898</v>
      </c>
      <c r="N203" s="86">
        <v>240</v>
      </c>
      <c r="O203" s="87">
        <v>3</v>
      </c>
      <c r="P203" s="87" t="s">
        <v>76</v>
      </c>
      <c r="Q203" s="87" t="s">
        <v>160</v>
      </c>
      <c r="R203" s="133" t="s">
        <v>926</v>
      </c>
      <c r="S203" s="87"/>
      <c r="T203" s="105"/>
      <c r="U203" s="246"/>
      <c r="V203" s="248"/>
      <c r="W203" s="248"/>
      <c r="X203" s="250"/>
      <c r="Y203" s="244"/>
      <c r="Z203" s="248"/>
      <c r="AA203" s="253"/>
      <c r="AB203" s="200"/>
    </row>
    <row r="204" spans="1:28" ht="15" customHeight="1" x14ac:dyDescent="0.25">
      <c r="A204" s="267" t="s">
        <v>797</v>
      </c>
      <c r="B204" s="269" t="s">
        <v>168</v>
      </c>
      <c r="C204" s="258">
        <v>31719</v>
      </c>
      <c r="D204" s="247" t="s">
        <v>581</v>
      </c>
      <c r="E204" s="258" t="s">
        <v>167</v>
      </c>
      <c r="F204" s="247" t="s">
        <v>582</v>
      </c>
      <c r="G204" s="247">
        <v>18</v>
      </c>
      <c r="H204" s="247">
        <v>14</v>
      </c>
      <c r="I204" s="260">
        <v>11</v>
      </c>
      <c r="J204" s="260" t="s">
        <v>171</v>
      </c>
      <c r="K204" s="121" t="s">
        <v>151</v>
      </c>
      <c r="L204" s="123" t="s">
        <v>155</v>
      </c>
      <c r="M204" s="99" t="s">
        <v>9</v>
      </c>
      <c r="N204" s="100">
        <v>600</v>
      </c>
      <c r="O204" s="98">
        <v>3</v>
      </c>
      <c r="P204" s="98" t="s">
        <v>154</v>
      </c>
      <c r="Q204" s="98">
        <v>7</v>
      </c>
      <c r="R204" s="132" t="s">
        <v>154</v>
      </c>
      <c r="S204" s="98">
        <v>240</v>
      </c>
      <c r="T204" s="101">
        <v>3</v>
      </c>
      <c r="U204" s="245">
        <v>25</v>
      </c>
      <c r="V204" s="247">
        <v>6</v>
      </c>
      <c r="W204" s="247">
        <v>1.5</v>
      </c>
      <c r="X204" s="249">
        <v>2747</v>
      </c>
      <c r="Y204" s="243" t="s">
        <v>607</v>
      </c>
      <c r="Z204" s="247"/>
      <c r="AA204" s="252"/>
      <c r="AB204" s="242"/>
    </row>
    <row r="205" spans="1:28" x14ac:dyDescent="0.25">
      <c r="A205" s="268"/>
      <c r="B205" s="202"/>
      <c r="C205" s="259"/>
      <c r="D205" s="248"/>
      <c r="E205" s="259"/>
      <c r="F205" s="248"/>
      <c r="G205" s="248"/>
      <c r="H205" s="248"/>
      <c r="I205" s="261"/>
      <c r="J205" s="261"/>
      <c r="K205" s="122" t="s">
        <v>152</v>
      </c>
      <c r="L205" s="120" t="s">
        <v>156</v>
      </c>
      <c r="M205" s="61" t="s">
        <v>898</v>
      </c>
      <c r="N205" s="86">
        <v>240</v>
      </c>
      <c r="O205" s="87">
        <v>3</v>
      </c>
      <c r="P205" s="87" t="s">
        <v>76</v>
      </c>
      <c r="Q205" s="87" t="s">
        <v>160</v>
      </c>
      <c r="R205" s="133" t="s">
        <v>926</v>
      </c>
      <c r="S205" s="87"/>
      <c r="T205" s="105"/>
      <c r="U205" s="246"/>
      <c r="V205" s="248"/>
      <c r="W205" s="248"/>
      <c r="X205" s="250"/>
      <c r="Y205" s="244"/>
      <c r="Z205" s="248"/>
      <c r="AA205" s="253"/>
      <c r="AB205" s="200"/>
    </row>
    <row r="206" spans="1:28" ht="15" customHeight="1" x14ac:dyDescent="0.25">
      <c r="A206" s="267" t="s">
        <v>798</v>
      </c>
      <c r="B206" s="269" t="s">
        <v>168</v>
      </c>
      <c r="C206" s="258">
        <v>31719</v>
      </c>
      <c r="D206" s="247" t="s">
        <v>581</v>
      </c>
      <c r="E206" s="258" t="s">
        <v>167</v>
      </c>
      <c r="F206" s="247" t="s">
        <v>582</v>
      </c>
      <c r="G206" s="247">
        <v>18</v>
      </c>
      <c r="H206" s="247">
        <v>14</v>
      </c>
      <c r="I206" s="260">
        <v>11</v>
      </c>
      <c r="J206" s="260" t="s">
        <v>171</v>
      </c>
      <c r="K206" s="121" t="s">
        <v>151</v>
      </c>
      <c r="L206" s="123" t="s">
        <v>155</v>
      </c>
      <c r="M206" s="99" t="s">
        <v>9</v>
      </c>
      <c r="N206" s="100">
        <v>600</v>
      </c>
      <c r="O206" s="98">
        <v>3</v>
      </c>
      <c r="P206" s="98" t="s">
        <v>154</v>
      </c>
      <c r="Q206" s="98">
        <v>7</v>
      </c>
      <c r="R206" s="132" t="s">
        <v>154</v>
      </c>
      <c r="S206" s="98">
        <v>240</v>
      </c>
      <c r="T206" s="101">
        <v>3</v>
      </c>
      <c r="U206" s="245">
        <v>25</v>
      </c>
      <c r="V206" s="247">
        <v>6.8</v>
      </c>
      <c r="W206" s="247">
        <v>2</v>
      </c>
      <c r="X206" s="249">
        <v>2747</v>
      </c>
      <c r="Y206" s="243" t="s">
        <v>607</v>
      </c>
      <c r="Z206" s="247"/>
      <c r="AA206" s="252"/>
      <c r="AB206" s="242"/>
    </row>
    <row r="207" spans="1:28" x14ac:dyDescent="0.25">
      <c r="A207" s="268"/>
      <c r="B207" s="202"/>
      <c r="C207" s="259"/>
      <c r="D207" s="248"/>
      <c r="E207" s="259"/>
      <c r="F207" s="248"/>
      <c r="G207" s="248"/>
      <c r="H207" s="248"/>
      <c r="I207" s="261"/>
      <c r="J207" s="261"/>
      <c r="K207" s="122" t="s">
        <v>152</v>
      </c>
      <c r="L207" s="120" t="s">
        <v>156</v>
      </c>
      <c r="M207" s="61" t="s">
        <v>899</v>
      </c>
      <c r="N207" s="86">
        <v>240</v>
      </c>
      <c r="O207" s="87">
        <v>3</v>
      </c>
      <c r="P207" s="87" t="s">
        <v>76</v>
      </c>
      <c r="Q207" s="87" t="s">
        <v>159</v>
      </c>
      <c r="R207" s="133" t="s">
        <v>927</v>
      </c>
      <c r="S207" s="87"/>
      <c r="T207" s="105"/>
      <c r="U207" s="246"/>
      <c r="V207" s="248"/>
      <c r="W207" s="248"/>
      <c r="X207" s="250"/>
      <c r="Y207" s="244"/>
      <c r="Z207" s="248"/>
      <c r="AA207" s="253"/>
      <c r="AB207" s="200"/>
    </row>
    <row r="208" spans="1:28" ht="15" customHeight="1" x14ac:dyDescent="0.25">
      <c r="A208" s="267" t="s">
        <v>799</v>
      </c>
      <c r="B208" s="269" t="s">
        <v>168</v>
      </c>
      <c r="C208" s="258">
        <v>31719</v>
      </c>
      <c r="D208" s="247" t="s">
        <v>581</v>
      </c>
      <c r="E208" s="258" t="s">
        <v>167</v>
      </c>
      <c r="F208" s="247" t="s">
        <v>582</v>
      </c>
      <c r="G208" s="247">
        <v>18</v>
      </c>
      <c r="H208" s="247">
        <v>14</v>
      </c>
      <c r="I208" s="260">
        <v>11</v>
      </c>
      <c r="J208" s="260" t="s">
        <v>171</v>
      </c>
      <c r="K208" s="121" t="s">
        <v>151</v>
      </c>
      <c r="L208" s="123" t="s">
        <v>155</v>
      </c>
      <c r="M208" s="99" t="s">
        <v>127</v>
      </c>
      <c r="N208" s="100">
        <v>600</v>
      </c>
      <c r="O208" s="98">
        <v>3</v>
      </c>
      <c r="P208" s="98" t="s">
        <v>154</v>
      </c>
      <c r="Q208" s="98">
        <v>12.5</v>
      </c>
      <c r="R208" s="132" t="s">
        <v>154</v>
      </c>
      <c r="S208" s="98">
        <v>240</v>
      </c>
      <c r="T208" s="101">
        <v>3</v>
      </c>
      <c r="U208" s="245">
        <v>25</v>
      </c>
      <c r="V208" s="247">
        <v>9.6</v>
      </c>
      <c r="W208" s="247">
        <v>3</v>
      </c>
      <c r="X208" s="249">
        <v>2747</v>
      </c>
      <c r="Y208" s="243" t="s">
        <v>607</v>
      </c>
      <c r="Z208" s="247"/>
      <c r="AA208" s="252"/>
      <c r="AB208" s="242"/>
    </row>
    <row r="209" spans="1:28" x14ac:dyDescent="0.25">
      <c r="A209" s="268"/>
      <c r="B209" s="202"/>
      <c r="C209" s="259"/>
      <c r="D209" s="248"/>
      <c r="E209" s="259"/>
      <c r="F209" s="248"/>
      <c r="G209" s="248"/>
      <c r="H209" s="248"/>
      <c r="I209" s="261"/>
      <c r="J209" s="261"/>
      <c r="K209" s="122" t="s">
        <v>152</v>
      </c>
      <c r="L209" s="120" t="s">
        <v>156</v>
      </c>
      <c r="M209" s="104" t="s">
        <v>900</v>
      </c>
      <c r="N209" s="86">
        <v>240</v>
      </c>
      <c r="O209" s="87">
        <v>3</v>
      </c>
      <c r="P209" s="87" t="s">
        <v>76</v>
      </c>
      <c r="Q209" s="87" t="s">
        <v>158</v>
      </c>
      <c r="R209" s="133" t="s">
        <v>928</v>
      </c>
      <c r="S209" s="87"/>
      <c r="T209" s="105"/>
      <c r="U209" s="246"/>
      <c r="V209" s="248"/>
      <c r="W209" s="248"/>
      <c r="X209" s="250"/>
      <c r="Y209" s="244"/>
      <c r="Z209" s="248"/>
      <c r="AA209" s="253"/>
      <c r="AB209" s="200"/>
    </row>
    <row r="210" spans="1:28" ht="15" customHeight="1" x14ac:dyDescent="0.25">
      <c r="A210" s="267" t="s">
        <v>800</v>
      </c>
      <c r="B210" s="269" t="s">
        <v>168</v>
      </c>
      <c r="C210" s="258">
        <v>31719</v>
      </c>
      <c r="D210" s="247" t="s">
        <v>581</v>
      </c>
      <c r="E210" s="258" t="s">
        <v>167</v>
      </c>
      <c r="F210" s="247" t="s">
        <v>582</v>
      </c>
      <c r="G210" s="247">
        <v>18</v>
      </c>
      <c r="H210" s="247">
        <v>14</v>
      </c>
      <c r="I210" s="260">
        <v>11</v>
      </c>
      <c r="J210" s="260" t="s">
        <v>171</v>
      </c>
      <c r="K210" s="121" t="s">
        <v>151</v>
      </c>
      <c r="L210" s="123" t="s">
        <v>155</v>
      </c>
      <c r="M210" s="99" t="s">
        <v>11</v>
      </c>
      <c r="N210" s="100">
        <v>600</v>
      </c>
      <c r="O210" s="98">
        <v>3</v>
      </c>
      <c r="P210" s="98" t="s">
        <v>154</v>
      </c>
      <c r="Q210" s="98">
        <v>25</v>
      </c>
      <c r="R210" s="132" t="s">
        <v>154</v>
      </c>
      <c r="S210" s="98">
        <v>240</v>
      </c>
      <c r="T210" s="101">
        <v>3</v>
      </c>
      <c r="U210" s="245">
        <v>25</v>
      </c>
      <c r="V210" s="247">
        <v>15.2</v>
      </c>
      <c r="W210" s="247">
        <v>5</v>
      </c>
      <c r="X210" s="249">
        <v>2747</v>
      </c>
      <c r="Y210" s="243" t="s">
        <v>607</v>
      </c>
      <c r="Z210" s="247"/>
      <c r="AA210" s="252"/>
      <c r="AB210" s="242"/>
    </row>
    <row r="211" spans="1:28" x14ac:dyDescent="0.25">
      <c r="A211" s="268"/>
      <c r="B211" s="202"/>
      <c r="C211" s="259"/>
      <c r="D211" s="248"/>
      <c r="E211" s="259"/>
      <c r="F211" s="248"/>
      <c r="G211" s="248"/>
      <c r="H211" s="248"/>
      <c r="I211" s="261"/>
      <c r="J211" s="261"/>
      <c r="K211" s="122" t="s">
        <v>152</v>
      </c>
      <c r="L211" s="120" t="s">
        <v>156</v>
      </c>
      <c r="M211" s="104" t="s">
        <v>900</v>
      </c>
      <c r="N211" s="86">
        <v>240</v>
      </c>
      <c r="O211" s="87">
        <v>3</v>
      </c>
      <c r="P211" s="87" t="s">
        <v>76</v>
      </c>
      <c r="Q211" s="87" t="s">
        <v>158</v>
      </c>
      <c r="R211" s="133" t="s">
        <v>928</v>
      </c>
      <c r="S211" s="87"/>
      <c r="T211" s="105"/>
      <c r="U211" s="246"/>
      <c r="V211" s="248"/>
      <c r="W211" s="248"/>
      <c r="X211" s="250"/>
      <c r="Y211" s="244"/>
      <c r="Z211" s="248"/>
      <c r="AA211" s="253"/>
      <c r="AB211" s="200"/>
    </row>
    <row r="212" spans="1:28" ht="15" customHeight="1" x14ac:dyDescent="0.25">
      <c r="A212" s="267" t="s">
        <v>801</v>
      </c>
      <c r="B212" s="269" t="s">
        <v>168</v>
      </c>
      <c r="C212" s="258">
        <v>31719</v>
      </c>
      <c r="D212" s="247" t="s">
        <v>581</v>
      </c>
      <c r="E212" s="258" t="s">
        <v>167</v>
      </c>
      <c r="F212" s="247" t="s">
        <v>582</v>
      </c>
      <c r="G212" s="247">
        <v>18</v>
      </c>
      <c r="H212" s="247">
        <v>14</v>
      </c>
      <c r="I212" s="260">
        <v>11</v>
      </c>
      <c r="J212" s="260" t="s">
        <v>171</v>
      </c>
      <c r="K212" s="121" t="s">
        <v>151</v>
      </c>
      <c r="L212" s="123" t="s">
        <v>155</v>
      </c>
      <c r="M212" s="99" t="s">
        <v>11</v>
      </c>
      <c r="N212" s="100">
        <v>600</v>
      </c>
      <c r="O212" s="98">
        <v>3</v>
      </c>
      <c r="P212" s="98" t="s">
        <v>154</v>
      </c>
      <c r="Q212" s="98">
        <v>25</v>
      </c>
      <c r="R212" s="132" t="s">
        <v>154</v>
      </c>
      <c r="S212" s="98">
        <v>240</v>
      </c>
      <c r="T212" s="101">
        <v>3</v>
      </c>
      <c r="U212" s="245">
        <v>25</v>
      </c>
      <c r="V212" s="247">
        <v>22</v>
      </c>
      <c r="W212" s="247">
        <v>7.5</v>
      </c>
      <c r="X212" s="249">
        <v>2747</v>
      </c>
      <c r="Y212" s="243" t="s">
        <v>607</v>
      </c>
      <c r="Z212" s="247"/>
      <c r="AA212" s="252"/>
      <c r="AB212" s="242"/>
    </row>
    <row r="213" spans="1:28" x14ac:dyDescent="0.25">
      <c r="A213" s="268"/>
      <c r="B213" s="202"/>
      <c r="C213" s="259"/>
      <c r="D213" s="248"/>
      <c r="E213" s="259"/>
      <c r="F213" s="248"/>
      <c r="G213" s="248"/>
      <c r="H213" s="248"/>
      <c r="I213" s="261"/>
      <c r="J213" s="261"/>
      <c r="K213" s="122" t="s">
        <v>152</v>
      </c>
      <c r="L213" s="120" t="s">
        <v>156</v>
      </c>
      <c r="M213" s="104" t="s">
        <v>900</v>
      </c>
      <c r="N213" s="86">
        <v>240</v>
      </c>
      <c r="O213" s="87">
        <v>3</v>
      </c>
      <c r="P213" s="87" t="s">
        <v>76</v>
      </c>
      <c r="Q213" s="87" t="s">
        <v>158</v>
      </c>
      <c r="R213" s="133" t="s">
        <v>928</v>
      </c>
      <c r="S213" s="87"/>
      <c r="T213" s="105"/>
      <c r="U213" s="246"/>
      <c r="V213" s="248"/>
      <c r="W213" s="248"/>
      <c r="X213" s="250"/>
      <c r="Y213" s="244"/>
      <c r="Z213" s="248"/>
      <c r="AA213" s="253"/>
      <c r="AB213" s="200"/>
    </row>
    <row r="214" spans="1:28" ht="15" customHeight="1" x14ac:dyDescent="0.25">
      <c r="A214" s="267" t="s">
        <v>802</v>
      </c>
      <c r="B214" s="269" t="s">
        <v>168</v>
      </c>
      <c r="C214" s="258">
        <v>31719</v>
      </c>
      <c r="D214" s="247" t="s">
        <v>581</v>
      </c>
      <c r="E214" s="258" t="s">
        <v>167</v>
      </c>
      <c r="F214" s="247" t="s">
        <v>582</v>
      </c>
      <c r="G214" s="247">
        <v>18</v>
      </c>
      <c r="H214" s="247">
        <v>14</v>
      </c>
      <c r="I214" s="260">
        <v>11</v>
      </c>
      <c r="J214" s="260" t="s">
        <v>171</v>
      </c>
      <c r="K214" s="121" t="s">
        <v>151</v>
      </c>
      <c r="L214" s="123" t="s">
        <v>155</v>
      </c>
      <c r="M214" s="99" t="s">
        <v>12</v>
      </c>
      <c r="N214" s="100">
        <v>600</v>
      </c>
      <c r="O214" s="98">
        <v>3</v>
      </c>
      <c r="P214" s="98" t="s">
        <v>154</v>
      </c>
      <c r="Q214" s="98">
        <v>50</v>
      </c>
      <c r="R214" s="132" t="s">
        <v>154</v>
      </c>
      <c r="S214" s="98">
        <v>240</v>
      </c>
      <c r="T214" s="101">
        <v>3</v>
      </c>
      <c r="U214" s="245">
        <v>25</v>
      </c>
      <c r="V214" s="247">
        <v>28</v>
      </c>
      <c r="W214" s="247">
        <v>10</v>
      </c>
      <c r="X214" s="249">
        <v>2747</v>
      </c>
      <c r="Y214" s="243" t="s">
        <v>604</v>
      </c>
      <c r="Z214" s="247"/>
      <c r="AA214" s="252"/>
      <c r="AB214" s="242"/>
    </row>
    <row r="215" spans="1:28" x14ac:dyDescent="0.25">
      <c r="A215" s="268"/>
      <c r="B215" s="202"/>
      <c r="C215" s="259"/>
      <c r="D215" s="248"/>
      <c r="E215" s="259"/>
      <c r="F215" s="248"/>
      <c r="G215" s="248"/>
      <c r="H215" s="248"/>
      <c r="I215" s="261"/>
      <c r="J215" s="261"/>
      <c r="K215" s="122" t="s">
        <v>152</v>
      </c>
      <c r="L215" s="120" t="s">
        <v>156</v>
      </c>
      <c r="M215" s="104" t="s">
        <v>901</v>
      </c>
      <c r="N215" s="86">
        <v>240</v>
      </c>
      <c r="O215" s="87">
        <v>3</v>
      </c>
      <c r="P215" s="87" t="s">
        <v>76</v>
      </c>
      <c r="Q215" s="87" t="s">
        <v>162</v>
      </c>
      <c r="R215" s="133" t="s">
        <v>929</v>
      </c>
      <c r="S215" s="87"/>
      <c r="T215" s="105"/>
      <c r="U215" s="246"/>
      <c r="V215" s="248"/>
      <c r="W215" s="248"/>
      <c r="X215" s="250"/>
      <c r="Y215" s="244"/>
      <c r="Z215" s="248"/>
      <c r="AA215" s="253"/>
      <c r="AB215" s="200"/>
    </row>
    <row r="216" spans="1:28" ht="15" customHeight="1" x14ac:dyDescent="0.25">
      <c r="A216" s="267" t="s">
        <v>803</v>
      </c>
      <c r="B216" s="269" t="s">
        <v>168</v>
      </c>
      <c r="C216" s="258">
        <v>31719</v>
      </c>
      <c r="D216" s="247" t="s">
        <v>581</v>
      </c>
      <c r="E216" s="258" t="s">
        <v>167</v>
      </c>
      <c r="F216" s="247" t="s">
        <v>582</v>
      </c>
      <c r="G216" s="247">
        <v>18</v>
      </c>
      <c r="H216" s="247">
        <v>14</v>
      </c>
      <c r="I216" s="260">
        <v>11</v>
      </c>
      <c r="J216" s="260" t="s">
        <v>171</v>
      </c>
      <c r="K216" s="121" t="s">
        <v>151</v>
      </c>
      <c r="L216" s="123" t="s">
        <v>155</v>
      </c>
      <c r="M216" s="99" t="s">
        <v>12</v>
      </c>
      <c r="N216" s="100">
        <v>600</v>
      </c>
      <c r="O216" s="98">
        <v>3</v>
      </c>
      <c r="P216" s="98" t="s">
        <v>154</v>
      </c>
      <c r="Q216" s="98">
        <v>50</v>
      </c>
      <c r="R216" s="132" t="s">
        <v>154</v>
      </c>
      <c r="S216" s="98">
        <v>240</v>
      </c>
      <c r="T216" s="101">
        <v>3</v>
      </c>
      <c r="U216" s="245">
        <v>25</v>
      </c>
      <c r="V216" s="247">
        <v>42</v>
      </c>
      <c r="W216" s="247">
        <v>15</v>
      </c>
      <c r="X216" s="249">
        <v>2747</v>
      </c>
      <c r="Y216" s="243" t="s">
        <v>604</v>
      </c>
      <c r="Z216" s="247"/>
      <c r="AA216" s="252"/>
      <c r="AB216" s="242"/>
    </row>
    <row r="217" spans="1:28" x14ac:dyDescent="0.25">
      <c r="A217" s="268"/>
      <c r="B217" s="202"/>
      <c r="C217" s="259"/>
      <c r="D217" s="248"/>
      <c r="E217" s="259"/>
      <c r="F217" s="248"/>
      <c r="G217" s="248"/>
      <c r="H217" s="248"/>
      <c r="I217" s="261"/>
      <c r="J217" s="261"/>
      <c r="K217" s="122" t="s">
        <v>152</v>
      </c>
      <c r="L217" s="120" t="s">
        <v>156</v>
      </c>
      <c r="M217" s="104" t="s">
        <v>901</v>
      </c>
      <c r="N217" s="86">
        <v>240</v>
      </c>
      <c r="O217" s="87">
        <v>3</v>
      </c>
      <c r="P217" s="87" t="s">
        <v>76</v>
      </c>
      <c r="Q217" s="87" t="s">
        <v>162</v>
      </c>
      <c r="R217" s="133" t="s">
        <v>929</v>
      </c>
      <c r="S217" s="87"/>
      <c r="T217" s="105"/>
      <c r="U217" s="246"/>
      <c r="V217" s="248"/>
      <c r="W217" s="248"/>
      <c r="X217" s="250"/>
      <c r="Y217" s="244"/>
      <c r="Z217" s="248"/>
      <c r="AA217" s="253"/>
      <c r="AB217" s="200"/>
    </row>
    <row r="218" spans="1:28" ht="15" customHeight="1" x14ac:dyDescent="0.25">
      <c r="A218" s="267" t="s">
        <v>804</v>
      </c>
      <c r="B218" s="269" t="s">
        <v>168</v>
      </c>
      <c r="C218" s="258">
        <v>31719</v>
      </c>
      <c r="D218" s="247" t="s">
        <v>581</v>
      </c>
      <c r="E218" s="258" t="s">
        <v>167</v>
      </c>
      <c r="F218" s="247" t="s">
        <v>582</v>
      </c>
      <c r="G218" s="247">
        <v>27</v>
      </c>
      <c r="H218" s="247">
        <v>14</v>
      </c>
      <c r="I218" s="260">
        <v>11</v>
      </c>
      <c r="J218" s="260" t="s">
        <v>171</v>
      </c>
      <c r="K218" s="121" t="s">
        <v>151</v>
      </c>
      <c r="L218" s="123" t="s">
        <v>155</v>
      </c>
      <c r="M218" s="99" t="s">
        <v>13</v>
      </c>
      <c r="N218" s="100">
        <v>600</v>
      </c>
      <c r="O218" s="98">
        <v>3</v>
      </c>
      <c r="P218" s="98" t="s">
        <v>154</v>
      </c>
      <c r="Q218" s="98">
        <v>80</v>
      </c>
      <c r="R218" s="132" t="s">
        <v>154</v>
      </c>
      <c r="S218" s="98">
        <v>240</v>
      </c>
      <c r="T218" s="101">
        <v>3</v>
      </c>
      <c r="U218" s="245">
        <v>25</v>
      </c>
      <c r="V218" s="247">
        <v>54</v>
      </c>
      <c r="W218" s="247">
        <v>20</v>
      </c>
      <c r="X218" s="249">
        <v>4120</v>
      </c>
      <c r="Y218" s="243" t="s">
        <v>604</v>
      </c>
      <c r="Z218" s="247"/>
      <c r="AA218" s="252"/>
      <c r="AB218" s="242"/>
    </row>
    <row r="219" spans="1:28" x14ac:dyDescent="0.25">
      <c r="A219" s="268"/>
      <c r="B219" s="202"/>
      <c r="C219" s="259"/>
      <c r="D219" s="248"/>
      <c r="E219" s="259"/>
      <c r="F219" s="248"/>
      <c r="G219" s="248"/>
      <c r="H219" s="248"/>
      <c r="I219" s="261"/>
      <c r="J219" s="261"/>
      <c r="K219" s="122" t="s">
        <v>152</v>
      </c>
      <c r="L219" s="120" t="s">
        <v>156</v>
      </c>
      <c r="M219" s="104" t="s">
        <v>902</v>
      </c>
      <c r="N219" s="86">
        <v>240</v>
      </c>
      <c r="O219" s="87">
        <v>3</v>
      </c>
      <c r="P219" s="87" t="s">
        <v>76</v>
      </c>
      <c r="Q219" s="87" t="s">
        <v>157</v>
      </c>
      <c r="R219" s="133" t="s">
        <v>930</v>
      </c>
      <c r="S219" s="87"/>
      <c r="T219" s="105"/>
      <c r="U219" s="246"/>
      <c r="V219" s="248"/>
      <c r="W219" s="248"/>
      <c r="X219" s="250"/>
      <c r="Y219" s="244"/>
      <c r="Z219" s="248"/>
      <c r="AA219" s="253"/>
      <c r="AB219" s="200"/>
    </row>
    <row r="220" spans="1:28" ht="15" customHeight="1" x14ac:dyDescent="0.25">
      <c r="A220" s="267" t="s">
        <v>805</v>
      </c>
      <c r="B220" s="269" t="s">
        <v>168</v>
      </c>
      <c r="C220" s="258">
        <v>31719</v>
      </c>
      <c r="D220" s="247" t="s">
        <v>581</v>
      </c>
      <c r="E220" s="258" t="s">
        <v>167</v>
      </c>
      <c r="F220" s="247" t="s">
        <v>582</v>
      </c>
      <c r="G220" s="247">
        <v>27</v>
      </c>
      <c r="H220" s="247">
        <v>14</v>
      </c>
      <c r="I220" s="260">
        <v>11</v>
      </c>
      <c r="J220" s="260" t="s">
        <v>171</v>
      </c>
      <c r="K220" s="121" t="s">
        <v>151</v>
      </c>
      <c r="L220" s="123" t="s">
        <v>155</v>
      </c>
      <c r="M220" s="99" t="s">
        <v>13</v>
      </c>
      <c r="N220" s="100">
        <v>600</v>
      </c>
      <c r="O220" s="98">
        <v>3</v>
      </c>
      <c r="P220" s="98" t="s">
        <v>154</v>
      </c>
      <c r="Q220" s="98">
        <v>80</v>
      </c>
      <c r="R220" s="132" t="s">
        <v>154</v>
      </c>
      <c r="S220" s="98">
        <v>240</v>
      </c>
      <c r="T220" s="101">
        <v>3</v>
      </c>
      <c r="U220" s="245">
        <v>25</v>
      </c>
      <c r="V220" s="247">
        <v>68</v>
      </c>
      <c r="W220" s="247">
        <v>25</v>
      </c>
      <c r="X220" s="249">
        <v>4120</v>
      </c>
      <c r="Y220" s="243" t="s">
        <v>608</v>
      </c>
      <c r="Z220" s="247"/>
      <c r="AA220" s="252"/>
      <c r="AB220" s="242"/>
    </row>
    <row r="221" spans="1:28" x14ac:dyDescent="0.25">
      <c r="A221" s="268"/>
      <c r="B221" s="202"/>
      <c r="C221" s="259"/>
      <c r="D221" s="248"/>
      <c r="E221" s="259"/>
      <c r="F221" s="248"/>
      <c r="G221" s="248"/>
      <c r="H221" s="248"/>
      <c r="I221" s="261"/>
      <c r="J221" s="261"/>
      <c r="K221" s="122" t="s">
        <v>152</v>
      </c>
      <c r="L221" s="120" t="s">
        <v>156</v>
      </c>
      <c r="M221" s="104" t="s">
        <v>902</v>
      </c>
      <c r="N221" s="86">
        <v>240</v>
      </c>
      <c r="O221" s="87">
        <v>3</v>
      </c>
      <c r="P221" s="87" t="s">
        <v>76</v>
      </c>
      <c r="Q221" s="87" t="s">
        <v>157</v>
      </c>
      <c r="R221" s="133" t="s">
        <v>930</v>
      </c>
      <c r="S221" s="87"/>
      <c r="T221" s="105"/>
      <c r="U221" s="246"/>
      <c r="V221" s="248"/>
      <c r="W221" s="248"/>
      <c r="X221" s="250"/>
      <c r="Y221" s="244"/>
      <c r="Z221" s="248"/>
      <c r="AA221" s="253"/>
      <c r="AB221" s="200"/>
    </row>
    <row r="222" spans="1:28" ht="15" customHeight="1" x14ac:dyDescent="0.25">
      <c r="A222" s="267" t="s">
        <v>806</v>
      </c>
      <c r="B222" s="269" t="s">
        <v>168</v>
      </c>
      <c r="C222" s="258">
        <v>31719</v>
      </c>
      <c r="D222" s="247" t="s">
        <v>581</v>
      </c>
      <c r="E222" s="258" t="s">
        <v>167</v>
      </c>
      <c r="F222" s="247" t="s">
        <v>582</v>
      </c>
      <c r="G222" s="247">
        <v>27</v>
      </c>
      <c r="H222" s="247">
        <v>14</v>
      </c>
      <c r="I222" s="260">
        <v>11</v>
      </c>
      <c r="J222" s="260" t="s">
        <v>171</v>
      </c>
      <c r="K222" s="121" t="s">
        <v>151</v>
      </c>
      <c r="L222" s="123" t="s">
        <v>155</v>
      </c>
      <c r="M222" s="99" t="s">
        <v>14</v>
      </c>
      <c r="N222" s="100">
        <v>600</v>
      </c>
      <c r="O222" s="98">
        <v>3</v>
      </c>
      <c r="P222" s="98" t="s">
        <v>154</v>
      </c>
      <c r="Q222" s="98">
        <v>115</v>
      </c>
      <c r="R222" s="132" t="s">
        <v>154</v>
      </c>
      <c r="S222" s="98">
        <v>240</v>
      </c>
      <c r="T222" s="101">
        <v>3</v>
      </c>
      <c r="U222" s="245">
        <v>25</v>
      </c>
      <c r="V222" s="247">
        <v>80</v>
      </c>
      <c r="W222" s="247">
        <v>30</v>
      </c>
      <c r="X222" s="249">
        <v>4120</v>
      </c>
      <c r="Y222" s="243" t="s">
        <v>608</v>
      </c>
      <c r="Z222" s="247"/>
      <c r="AA222" s="252"/>
      <c r="AB222" s="242"/>
    </row>
    <row r="223" spans="1:28" x14ac:dyDescent="0.25">
      <c r="A223" s="268"/>
      <c r="B223" s="202"/>
      <c r="C223" s="259"/>
      <c r="D223" s="248"/>
      <c r="E223" s="259"/>
      <c r="F223" s="248"/>
      <c r="G223" s="248"/>
      <c r="H223" s="248"/>
      <c r="I223" s="261"/>
      <c r="J223" s="261"/>
      <c r="K223" s="122" t="s">
        <v>152</v>
      </c>
      <c r="L223" s="120" t="s">
        <v>156</v>
      </c>
      <c r="M223" s="104" t="s">
        <v>902</v>
      </c>
      <c r="N223" s="86">
        <v>240</v>
      </c>
      <c r="O223" s="87">
        <v>3</v>
      </c>
      <c r="P223" s="87" t="s">
        <v>76</v>
      </c>
      <c r="Q223" s="87" t="s">
        <v>157</v>
      </c>
      <c r="R223" s="133" t="s">
        <v>930</v>
      </c>
      <c r="S223" s="87"/>
      <c r="T223" s="105"/>
      <c r="U223" s="246"/>
      <c r="V223" s="248"/>
      <c r="W223" s="248"/>
      <c r="X223" s="250"/>
      <c r="Y223" s="244"/>
      <c r="Z223" s="248"/>
      <c r="AA223" s="253"/>
      <c r="AB223" s="200"/>
    </row>
    <row r="224" spans="1:28" ht="15" customHeight="1" x14ac:dyDescent="0.25">
      <c r="A224" s="267" t="s">
        <v>807</v>
      </c>
      <c r="B224" s="269" t="s">
        <v>168</v>
      </c>
      <c r="C224" s="258">
        <v>31719</v>
      </c>
      <c r="D224" s="247" t="s">
        <v>581</v>
      </c>
      <c r="E224" s="258" t="s">
        <v>167</v>
      </c>
      <c r="F224" s="247" t="s">
        <v>582</v>
      </c>
      <c r="G224" s="247">
        <v>18</v>
      </c>
      <c r="H224" s="247">
        <v>14</v>
      </c>
      <c r="I224" s="260">
        <v>11</v>
      </c>
      <c r="J224" s="260" t="s">
        <v>171</v>
      </c>
      <c r="K224" s="121" t="s">
        <v>151</v>
      </c>
      <c r="L224" s="123" t="s">
        <v>155</v>
      </c>
      <c r="M224" s="99" t="s">
        <v>7</v>
      </c>
      <c r="N224" s="100">
        <v>600</v>
      </c>
      <c r="O224" s="98">
        <v>3</v>
      </c>
      <c r="P224" s="98" t="s">
        <v>154</v>
      </c>
      <c r="Q224" s="98">
        <v>2</v>
      </c>
      <c r="R224" s="132" t="s">
        <v>154</v>
      </c>
      <c r="S224" s="98">
        <v>480</v>
      </c>
      <c r="T224" s="101">
        <v>3</v>
      </c>
      <c r="U224" s="245">
        <v>18</v>
      </c>
      <c r="V224" s="247">
        <v>1.1000000000000001</v>
      </c>
      <c r="W224" s="247">
        <v>0.5</v>
      </c>
      <c r="X224" s="249">
        <v>2747</v>
      </c>
      <c r="Y224" s="243" t="s">
        <v>607</v>
      </c>
      <c r="Z224" s="247"/>
      <c r="AA224" s="252"/>
      <c r="AB224" s="242"/>
    </row>
    <row r="225" spans="1:28" x14ac:dyDescent="0.25">
      <c r="A225" s="268"/>
      <c r="B225" s="202"/>
      <c r="C225" s="259"/>
      <c r="D225" s="248"/>
      <c r="E225" s="259"/>
      <c r="F225" s="248"/>
      <c r="G225" s="248"/>
      <c r="H225" s="248"/>
      <c r="I225" s="261"/>
      <c r="J225" s="261"/>
      <c r="K225" s="122" t="s">
        <v>152</v>
      </c>
      <c r="L225" s="120" t="s">
        <v>156</v>
      </c>
      <c r="M225" s="61" t="s">
        <v>897</v>
      </c>
      <c r="N225" s="86">
        <v>480</v>
      </c>
      <c r="O225" s="87">
        <v>3</v>
      </c>
      <c r="P225" s="87" t="s">
        <v>76</v>
      </c>
      <c r="Q225" s="87" t="s">
        <v>161</v>
      </c>
      <c r="R225" s="133" t="s">
        <v>926</v>
      </c>
      <c r="S225" s="87"/>
      <c r="T225" s="105"/>
      <c r="U225" s="246"/>
      <c r="V225" s="248"/>
      <c r="W225" s="248"/>
      <c r="X225" s="250"/>
      <c r="Y225" s="244"/>
      <c r="Z225" s="248"/>
      <c r="AA225" s="253"/>
      <c r="AB225" s="200"/>
    </row>
    <row r="226" spans="1:28" ht="15" customHeight="1" x14ac:dyDescent="0.25">
      <c r="A226" s="267" t="s">
        <v>808</v>
      </c>
      <c r="B226" s="269" t="s">
        <v>168</v>
      </c>
      <c r="C226" s="258">
        <v>31719</v>
      </c>
      <c r="D226" s="247" t="s">
        <v>581</v>
      </c>
      <c r="E226" s="258" t="s">
        <v>167</v>
      </c>
      <c r="F226" s="247" t="s">
        <v>582</v>
      </c>
      <c r="G226" s="247">
        <v>18</v>
      </c>
      <c r="H226" s="247">
        <v>14</v>
      </c>
      <c r="I226" s="260">
        <v>11</v>
      </c>
      <c r="J226" s="260" t="s">
        <v>171</v>
      </c>
      <c r="K226" s="121" t="s">
        <v>151</v>
      </c>
      <c r="L226" s="123" t="s">
        <v>155</v>
      </c>
      <c r="M226" s="99" t="s">
        <v>7</v>
      </c>
      <c r="N226" s="100">
        <v>600</v>
      </c>
      <c r="O226" s="98">
        <v>3</v>
      </c>
      <c r="P226" s="98" t="s">
        <v>154</v>
      </c>
      <c r="Q226" s="98">
        <v>2</v>
      </c>
      <c r="R226" s="132" t="s">
        <v>154</v>
      </c>
      <c r="S226" s="98">
        <v>480</v>
      </c>
      <c r="T226" s="101">
        <v>3</v>
      </c>
      <c r="U226" s="245">
        <v>18</v>
      </c>
      <c r="V226" s="247">
        <v>1.6</v>
      </c>
      <c r="W226" s="247">
        <v>0.75</v>
      </c>
      <c r="X226" s="249">
        <v>2747</v>
      </c>
      <c r="Y226" s="243" t="s">
        <v>607</v>
      </c>
      <c r="Z226" s="247"/>
      <c r="AA226" s="252"/>
      <c r="AB226" s="242"/>
    </row>
    <row r="227" spans="1:28" x14ac:dyDescent="0.25">
      <c r="A227" s="268"/>
      <c r="B227" s="202"/>
      <c r="C227" s="259"/>
      <c r="D227" s="248"/>
      <c r="E227" s="259"/>
      <c r="F227" s="248"/>
      <c r="G227" s="248"/>
      <c r="H227" s="248"/>
      <c r="I227" s="261"/>
      <c r="J227" s="261"/>
      <c r="K227" s="122" t="s">
        <v>152</v>
      </c>
      <c r="L227" s="120" t="s">
        <v>156</v>
      </c>
      <c r="M227" s="61" t="s">
        <v>897</v>
      </c>
      <c r="N227" s="86">
        <v>480</v>
      </c>
      <c r="O227" s="87">
        <v>3</v>
      </c>
      <c r="P227" s="87" t="s">
        <v>76</v>
      </c>
      <c r="Q227" s="87" t="s">
        <v>161</v>
      </c>
      <c r="R227" s="133" t="s">
        <v>926</v>
      </c>
      <c r="S227" s="87"/>
      <c r="T227" s="105"/>
      <c r="U227" s="246"/>
      <c r="V227" s="248"/>
      <c r="W227" s="248"/>
      <c r="X227" s="250"/>
      <c r="Y227" s="244"/>
      <c r="Z227" s="248"/>
      <c r="AA227" s="253"/>
      <c r="AB227" s="200"/>
    </row>
    <row r="228" spans="1:28" ht="15" customHeight="1" x14ac:dyDescent="0.25">
      <c r="A228" s="267" t="s">
        <v>809</v>
      </c>
      <c r="B228" s="269" t="s">
        <v>168</v>
      </c>
      <c r="C228" s="258">
        <v>31719</v>
      </c>
      <c r="D228" s="247" t="s">
        <v>581</v>
      </c>
      <c r="E228" s="258" t="s">
        <v>167</v>
      </c>
      <c r="F228" s="247" t="s">
        <v>582</v>
      </c>
      <c r="G228" s="247">
        <v>18</v>
      </c>
      <c r="H228" s="247">
        <v>14</v>
      </c>
      <c r="I228" s="260">
        <v>11</v>
      </c>
      <c r="J228" s="260" t="s">
        <v>171</v>
      </c>
      <c r="K228" s="121" t="s">
        <v>151</v>
      </c>
      <c r="L228" s="123" t="s">
        <v>155</v>
      </c>
      <c r="M228" s="99" t="s">
        <v>8</v>
      </c>
      <c r="N228" s="100">
        <v>600</v>
      </c>
      <c r="O228" s="98">
        <v>3</v>
      </c>
      <c r="P228" s="98" t="s">
        <v>154</v>
      </c>
      <c r="Q228" s="98">
        <v>3.5</v>
      </c>
      <c r="R228" s="132" t="s">
        <v>154</v>
      </c>
      <c r="S228" s="98">
        <v>480</v>
      </c>
      <c r="T228" s="101">
        <v>3</v>
      </c>
      <c r="U228" s="245">
        <v>18</v>
      </c>
      <c r="V228" s="247">
        <v>2.1</v>
      </c>
      <c r="W228" s="247">
        <v>1</v>
      </c>
      <c r="X228" s="249">
        <v>2747</v>
      </c>
      <c r="Y228" s="243" t="s">
        <v>607</v>
      </c>
      <c r="Z228" s="247"/>
      <c r="AA228" s="252"/>
      <c r="AB228" s="242"/>
    </row>
    <row r="229" spans="1:28" x14ac:dyDescent="0.25">
      <c r="A229" s="268"/>
      <c r="B229" s="202"/>
      <c r="C229" s="259"/>
      <c r="D229" s="248"/>
      <c r="E229" s="259"/>
      <c r="F229" s="248"/>
      <c r="G229" s="248"/>
      <c r="H229" s="248"/>
      <c r="I229" s="261"/>
      <c r="J229" s="261"/>
      <c r="K229" s="122" t="s">
        <v>152</v>
      </c>
      <c r="L229" s="120" t="s">
        <v>156</v>
      </c>
      <c r="M229" s="61" t="s">
        <v>897</v>
      </c>
      <c r="N229" s="86">
        <v>480</v>
      </c>
      <c r="O229" s="87">
        <v>3</v>
      </c>
      <c r="P229" s="87" t="s">
        <v>76</v>
      </c>
      <c r="Q229" s="87" t="s">
        <v>161</v>
      </c>
      <c r="R229" s="133" t="s">
        <v>926</v>
      </c>
      <c r="S229" s="87"/>
      <c r="T229" s="105"/>
      <c r="U229" s="246"/>
      <c r="V229" s="248"/>
      <c r="W229" s="248"/>
      <c r="X229" s="250"/>
      <c r="Y229" s="244"/>
      <c r="Z229" s="248"/>
      <c r="AA229" s="253"/>
      <c r="AB229" s="200"/>
    </row>
    <row r="230" spans="1:28" ht="15" customHeight="1" x14ac:dyDescent="0.25">
      <c r="A230" s="267" t="s">
        <v>810</v>
      </c>
      <c r="B230" s="269" t="s">
        <v>168</v>
      </c>
      <c r="C230" s="258">
        <v>31719</v>
      </c>
      <c r="D230" s="247" t="s">
        <v>581</v>
      </c>
      <c r="E230" s="258" t="s">
        <v>167</v>
      </c>
      <c r="F230" s="247" t="s">
        <v>582</v>
      </c>
      <c r="G230" s="247">
        <v>18</v>
      </c>
      <c r="H230" s="247">
        <v>14</v>
      </c>
      <c r="I230" s="260">
        <v>11</v>
      </c>
      <c r="J230" s="260" t="s">
        <v>171</v>
      </c>
      <c r="K230" s="121" t="s">
        <v>151</v>
      </c>
      <c r="L230" s="123" t="s">
        <v>155</v>
      </c>
      <c r="M230" s="99" t="s">
        <v>9</v>
      </c>
      <c r="N230" s="100">
        <v>600</v>
      </c>
      <c r="O230" s="98">
        <v>3</v>
      </c>
      <c r="P230" s="98" t="s">
        <v>154</v>
      </c>
      <c r="Q230" s="98">
        <v>7</v>
      </c>
      <c r="R230" s="132" t="s">
        <v>154</v>
      </c>
      <c r="S230" s="98">
        <v>480</v>
      </c>
      <c r="T230" s="101">
        <v>3</v>
      </c>
      <c r="U230" s="245">
        <v>18</v>
      </c>
      <c r="V230" s="247">
        <v>3</v>
      </c>
      <c r="W230" s="247">
        <v>1.5</v>
      </c>
      <c r="X230" s="249">
        <v>2747</v>
      </c>
      <c r="Y230" s="243" t="s">
        <v>607</v>
      </c>
      <c r="Z230" s="247"/>
      <c r="AA230" s="252"/>
      <c r="AB230" s="242"/>
    </row>
    <row r="231" spans="1:28" x14ac:dyDescent="0.25">
      <c r="A231" s="268"/>
      <c r="B231" s="202"/>
      <c r="C231" s="259"/>
      <c r="D231" s="248"/>
      <c r="E231" s="259"/>
      <c r="F231" s="248"/>
      <c r="G231" s="248"/>
      <c r="H231" s="248"/>
      <c r="I231" s="261"/>
      <c r="J231" s="261"/>
      <c r="K231" s="122" t="s">
        <v>152</v>
      </c>
      <c r="L231" s="120" t="s">
        <v>156</v>
      </c>
      <c r="M231" s="61" t="s">
        <v>897</v>
      </c>
      <c r="N231" s="86">
        <v>480</v>
      </c>
      <c r="O231" s="87">
        <v>3</v>
      </c>
      <c r="P231" s="87" t="s">
        <v>76</v>
      </c>
      <c r="Q231" s="87" t="s">
        <v>161</v>
      </c>
      <c r="R231" s="133" t="s">
        <v>926</v>
      </c>
      <c r="S231" s="87"/>
      <c r="T231" s="105"/>
      <c r="U231" s="246"/>
      <c r="V231" s="248"/>
      <c r="W231" s="248"/>
      <c r="X231" s="250"/>
      <c r="Y231" s="244"/>
      <c r="Z231" s="248"/>
      <c r="AA231" s="253"/>
      <c r="AB231" s="200"/>
    </row>
    <row r="232" spans="1:28" ht="15" customHeight="1" x14ac:dyDescent="0.25">
      <c r="A232" s="267" t="s">
        <v>811</v>
      </c>
      <c r="B232" s="269" t="s">
        <v>168</v>
      </c>
      <c r="C232" s="258">
        <v>31719</v>
      </c>
      <c r="D232" s="247" t="s">
        <v>581</v>
      </c>
      <c r="E232" s="258" t="s">
        <v>167</v>
      </c>
      <c r="F232" s="247" t="s">
        <v>582</v>
      </c>
      <c r="G232" s="247">
        <v>18</v>
      </c>
      <c r="H232" s="247">
        <v>14</v>
      </c>
      <c r="I232" s="260">
        <v>11</v>
      </c>
      <c r="J232" s="260" t="s">
        <v>171</v>
      </c>
      <c r="K232" s="121" t="s">
        <v>151</v>
      </c>
      <c r="L232" s="123" t="s">
        <v>155</v>
      </c>
      <c r="M232" s="99" t="s">
        <v>9</v>
      </c>
      <c r="N232" s="100">
        <v>600</v>
      </c>
      <c r="O232" s="98">
        <v>3</v>
      </c>
      <c r="P232" s="98" t="s">
        <v>154</v>
      </c>
      <c r="Q232" s="98">
        <v>7</v>
      </c>
      <c r="R232" s="132" t="s">
        <v>154</v>
      </c>
      <c r="S232" s="98">
        <v>480</v>
      </c>
      <c r="T232" s="101">
        <v>3</v>
      </c>
      <c r="U232" s="245">
        <v>18</v>
      </c>
      <c r="V232" s="247">
        <v>3.4</v>
      </c>
      <c r="W232" s="247">
        <v>2</v>
      </c>
      <c r="X232" s="249">
        <v>2747</v>
      </c>
      <c r="Y232" s="243" t="s">
        <v>607</v>
      </c>
      <c r="Z232" s="247"/>
      <c r="AA232" s="252"/>
      <c r="AB232" s="242"/>
    </row>
    <row r="233" spans="1:28" x14ac:dyDescent="0.25">
      <c r="A233" s="268"/>
      <c r="B233" s="202"/>
      <c r="C233" s="259"/>
      <c r="D233" s="248"/>
      <c r="E233" s="259"/>
      <c r="F233" s="248"/>
      <c r="G233" s="248"/>
      <c r="H233" s="248"/>
      <c r="I233" s="261"/>
      <c r="J233" s="261"/>
      <c r="K233" s="122" t="s">
        <v>152</v>
      </c>
      <c r="L233" s="120" t="s">
        <v>156</v>
      </c>
      <c r="M233" s="61" t="s">
        <v>897</v>
      </c>
      <c r="N233" s="86">
        <v>480</v>
      </c>
      <c r="O233" s="87">
        <v>3</v>
      </c>
      <c r="P233" s="87" t="s">
        <v>76</v>
      </c>
      <c r="Q233" s="87" t="s">
        <v>161</v>
      </c>
      <c r="R233" s="133" t="s">
        <v>926</v>
      </c>
      <c r="S233" s="87"/>
      <c r="T233" s="105"/>
      <c r="U233" s="246"/>
      <c r="V233" s="248"/>
      <c r="W233" s="248"/>
      <c r="X233" s="250"/>
      <c r="Y233" s="244"/>
      <c r="Z233" s="248"/>
      <c r="AA233" s="253"/>
      <c r="AB233" s="200"/>
    </row>
    <row r="234" spans="1:28" ht="15" customHeight="1" x14ac:dyDescent="0.25">
      <c r="A234" s="267" t="s">
        <v>812</v>
      </c>
      <c r="B234" s="269" t="s">
        <v>168</v>
      </c>
      <c r="C234" s="258">
        <v>31719</v>
      </c>
      <c r="D234" s="247" t="s">
        <v>581</v>
      </c>
      <c r="E234" s="258" t="s">
        <v>167</v>
      </c>
      <c r="F234" s="247" t="s">
        <v>582</v>
      </c>
      <c r="G234" s="247">
        <v>18</v>
      </c>
      <c r="H234" s="247">
        <v>14</v>
      </c>
      <c r="I234" s="260">
        <v>11</v>
      </c>
      <c r="J234" s="260" t="s">
        <v>171</v>
      </c>
      <c r="K234" s="121" t="s">
        <v>151</v>
      </c>
      <c r="L234" s="123" t="s">
        <v>155</v>
      </c>
      <c r="M234" s="99" t="s">
        <v>9</v>
      </c>
      <c r="N234" s="100">
        <v>600</v>
      </c>
      <c r="O234" s="98">
        <v>3</v>
      </c>
      <c r="P234" s="98" t="s">
        <v>154</v>
      </c>
      <c r="Q234" s="98">
        <v>7</v>
      </c>
      <c r="R234" s="132" t="s">
        <v>154</v>
      </c>
      <c r="S234" s="98">
        <v>480</v>
      </c>
      <c r="T234" s="101">
        <v>3</v>
      </c>
      <c r="U234" s="245">
        <v>18</v>
      </c>
      <c r="V234" s="247">
        <v>4.8</v>
      </c>
      <c r="W234" s="247">
        <v>3</v>
      </c>
      <c r="X234" s="249">
        <v>2747</v>
      </c>
      <c r="Y234" s="243" t="s">
        <v>607</v>
      </c>
      <c r="Z234" s="247"/>
      <c r="AA234" s="252"/>
      <c r="AB234" s="242"/>
    </row>
    <row r="235" spans="1:28" x14ac:dyDescent="0.25">
      <c r="A235" s="268"/>
      <c r="B235" s="202"/>
      <c r="C235" s="259"/>
      <c r="D235" s="248"/>
      <c r="E235" s="259"/>
      <c r="F235" s="248"/>
      <c r="G235" s="248"/>
      <c r="H235" s="248"/>
      <c r="I235" s="261"/>
      <c r="J235" s="261"/>
      <c r="K235" s="122" t="s">
        <v>152</v>
      </c>
      <c r="L235" s="120" t="s">
        <v>156</v>
      </c>
      <c r="M235" s="61" t="s">
        <v>898</v>
      </c>
      <c r="N235" s="86">
        <v>480</v>
      </c>
      <c r="O235" s="87">
        <v>3</v>
      </c>
      <c r="P235" s="87" t="s">
        <v>76</v>
      </c>
      <c r="Q235" s="87" t="s">
        <v>160</v>
      </c>
      <c r="R235" s="133" t="s">
        <v>927</v>
      </c>
      <c r="S235" s="87"/>
      <c r="T235" s="105"/>
      <c r="U235" s="246"/>
      <c r="V235" s="248"/>
      <c r="W235" s="248"/>
      <c r="X235" s="250"/>
      <c r="Y235" s="244"/>
      <c r="Z235" s="248"/>
      <c r="AA235" s="253"/>
      <c r="AB235" s="200"/>
    </row>
    <row r="236" spans="1:28" ht="15" customHeight="1" x14ac:dyDescent="0.25">
      <c r="A236" s="267" t="s">
        <v>813</v>
      </c>
      <c r="B236" s="269" t="s">
        <v>168</v>
      </c>
      <c r="C236" s="258">
        <v>31719</v>
      </c>
      <c r="D236" s="247" t="s">
        <v>581</v>
      </c>
      <c r="E236" s="258" t="s">
        <v>167</v>
      </c>
      <c r="F236" s="247" t="s">
        <v>582</v>
      </c>
      <c r="G236" s="247">
        <v>18</v>
      </c>
      <c r="H236" s="247">
        <v>14</v>
      </c>
      <c r="I236" s="260">
        <v>11</v>
      </c>
      <c r="J236" s="260" t="s">
        <v>171</v>
      </c>
      <c r="K236" s="121" t="s">
        <v>151</v>
      </c>
      <c r="L236" s="123" t="s">
        <v>155</v>
      </c>
      <c r="M236" s="99" t="s">
        <v>127</v>
      </c>
      <c r="N236" s="100">
        <v>600</v>
      </c>
      <c r="O236" s="98">
        <v>3</v>
      </c>
      <c r="P236" s="98" t="s">
        <v>154</v>
      </c>
      <c r="Q236" s="98">
        <v>12.5</v>
      </c>
      <c r="R236" s="132" t="s">
        <v>154</v>
      </c>
      <c r="S236" s="98">
        <v>480</v>
      </c>
      <c r="T236" s="101">
        <v>3</v>
      </c>
      <c r="U236" s="245">
        <v>18</v>
      </c>
      <c r="V236" s="247">
        <v>7.6</v>
      </c>
      <c r="W236" s="247">
        <v>5</v>
      </c>
      <c r="X236" s="249">
        <v>2747</v>
      </c>
      <c r="Y236" s="243" t="s">
        <v>607</v>
      </c>
      <c r="Z236" s="247"/>
      <c r="AA236" s="252"/>
      <c r="AB236" s="242"/>
    </row>
    <row r="237" spans="1:28" x14ac:dyDescent="0.25">
      <c r="A237" s="268"/>
      <c r="B237" s="202"/>
      <c r="C237" s="259"/>
      <c r="D237" s="248"/>
      <c r="E237" s="259"/>
      <c r="F237" s="248"/>
      <c r="G237" s="248"/>
      <c r="H237" s="248"/>
      <c r="I237" s="261"/>
      <c r="J237" s="261"/>
      <c r="K237" s="122" t="s">
        <v>152</v>
      </c>
      <c r="L237" s="120" t="s">
        <v>156</v>
      </c>
      <c r="M237" s="61" t="s">
        <v>899</v>
      </c>
      <c r="N237" s="86">
        <v>480</v>
      </c>
      <c r="O237" s="87">
        <v>3</v>
      </c>
      <c r="P237" s="87" t="s">
        <v>76</v>
      </c>
      <c r="Q237" s="87" t="s">
        <v>159</v>
      </c>
      <c r="R237" s="133" t="s">
        <v>931</v>
      </c>
      <c r="S237" s="87"/>
      <c r="T237" s="105"/>
      <c r="U237" s="246"/>
      <c r="V237" s="248"/>
      <c r="W237" s="248"/>
      <c r="X237" s="250"/>
      <c r="Y237" s="244"/>
      <c r="Z237" s="248"/>
      <c r="AA237" s="253"/>
      <c r="AB237" s="200"/>
    </row>
    <row r="238" spans="1:28" ht="15" customHeight="1" x14ac:dyDescent="0.25">
      <c r="A238" s="267" t="s">
        <v>814</v>
      </c>
      <c r="B238" s="269" t="s">
        <v>168</v>
      </c>
      <c r="C238" s="258">
        <v>31719</v>
      </c>
      <c r="D238" s="247" t="s">
        <v>581</v>
      </c>
      <c r="E238" s="258" t="s">
        <v>167</v>
      </c>
      <c r="F238" s="247" t="s">
        <v>582</v>
      </c>
      <c r="G238" s="247">
        <v>18</v>
      </c>
      <c r="H238" s="247">
        <v>14</v>
      </c>
      <c r="I238" s="260">
        <v>11</v>
      </c>
      <c r="J238" s="260" t="s">
        <v>171</v>
      </c>
      <c r="K238" s="121" t="s">
        <v>151</v>
      </c>
      <c r="L238" s="123" t="s">
        <v>155</v>
      </c>
      <c r="M238" s="99" t="s">
        <v>127</v>
      </c>
      <c r="N238" s="100">
        <v>600</v>
      </c>
      <c r="O238" s="98">
        <v>3</v>
      </c>
      <c r="P238" s="98" t="s">
        <v>154</v>
      </c>
      <c r="Q238" s="98">
        <v>12.5</v>
      </c>
      <c r="R238" s="132" t="s">
        <v>154</v>
      </c>
      <c r="S238" s="98">
        <v>480</v>
      </c>
      <c r="T238" s="101">
        <v>3</v>
      </c>
      <c r="U238" s="245">
        <v>18</v>
      </c>
      <c r="V238" s="247">
        <v>11</v>
      </c>
      <c r="W238" s="247">
        <v>7.5</v>
      </c>
      <c r="X238" s="249">
        <v>2747</v>
      </c>
      <c r="Y238" s="243" t="s">
        <v>607</v>
      </c>
      <c r="Z238" s="247"/>
      <c r="AA238" s="252"/>
      <c r="AB238" s="242"/>
    </row>
    <row r="239" spans="1:28" x14ac:dyDescent="0.25">
      <c r="A239" s="268"/>
      <c r="B239" s="202"/>
      <c r="C239" s="259"/>
      <c r="D239" s="248"/>
      <c r="E239" s="259"/>
      <c r="F239" s="248"/>
      <c r="G239" s="248"/>
      <c r="H239" s="248"/>
      <c r="I239" s="261"/>
      <c r="J239" s="261"/>
      <c r="K239" s="122" t="s">
        <v>152</v>
      </c>
      <c r="L239" s="120" t="s">
        <v>156</v>
      </c>
      <c r="M239" s="104" t="s">
        <v>900</v>
      </c>
      <c r="N239" s="86">
        <v>480</v>
      </c>
      <c r="O239" s="87">
        <v>3</v>
      </c>
      <c r="P239" s="87" t="s">
        <v>76</v>
      </c>
      <c r="Q239" s="87" t="s">
        <v>158</v>
      </c>
      <c r="R239" s="133" t="s">
        <v>931</v>
      </c>
      <c r="S239" s="87"/>
      <c r="T239" s="105"/>
      <c r="U239" s="246"/>
      <c r="V239" s="248"/>
      <c r="W239" s="248"/>
      <c r="X239" s="250"/>
      <c r="Y239" s="244"/>
      <c r="Z239" s="248"/>
      <c r="AA239" s="253"/>
      <c r="AB239" s="200"/>
    </row>
    <row r="240" spans="1:28" ht="15" customHeight="1" x14ac:dyDescent="0.25">
      <c r="A240" s="267" t="s">
        <v>815</v>
      </c>
      <c r="B240" s="269" t="s">
        <v>168</v>
      </c>
      <c r="C240" s="258">
        <v>31719</v>
      </c>
      <c r="D240" s="247" t="s">
        <v>581</v>
      </c>
      <c r="E240" s="258" t="s">
        <v>167</v>
      </c>
      <c r="F240" s="247" t="s">
        <v>582</v>
      </c>
      <c r="G240" s="247">
        <v>18</v>
      </c>
      <c r="H240" s="247">
        <v>14</v>
      </c>
      <c r="I240" s="260">
        <v>11</v>
      </c>
      <c r="J240" s="260" t="s">
        <v>171</v>
      </c>
      <c r="K240" s="121" t="s">
        <v>151</v>
      </c>
      <c r="L240" s="123" t="s">
        <v>155</v>
      </c>
      <c r="M240" s="99" t="s">
        <v>11</v>
      </c>
      <c r="N240" s="100">
        <v>600</v>
      </c>
      <c r="O240" s="98">
        <v>3</v>
      </c>
      <c r="P240" s="98" t="s">
        <v>154</v>
      </c>
      <c r="Q240" s="98">
        <v>25</v>
      </c>
      <c r="R240" s="132" t="s">
        <v>154</v>
      </c>
      <c r="S240" s="98">
        <v>480</v>
      </c>
      <c r="T240" s="101">
        <v>3</v>
      </c>
      <c r="U240" s="245">
        <v>18</v>
      </c>
      <c r="V240" s="247">
        <v>14</v>
      </c>
      <c r="W240" s="247">
        <v>10</v>
      </c>
      <c r="X240" s="249">
        <v>2747</v>
      </c>
      <c r="Y240" s="243" t="s">
        <v>607</v>
      </c>
      <c r="Z240" s="247"/>
      <c r="AA240" s="252"/>
      <c r="AB240" s="242"/>
    </row>
    <row r="241" spans="1:28" x14ac:dyDescent="0.25">
      <c r="A241" s="268"/>
      <c r="B241" s="202"/>
      <c r="C241" s="259"/>
      <c r="D241" s="248"/>
      <c r="E241" s="259"/>
      <c r="F241" s="248"/>
      <c r="G241" s="248"/>
      <c r="H241" s="248"/>
      <c r="I241" s="261"/>
      <c r="J241" s="261"/>
      <c r="K241" s="122" t="s">
        <v>152</v>
      </c>
      <c r="L241" s="120" t="s">
        <v>156</v>
      </c>
      <c r="M241" s="104" t="s">
        <v>900</v>
      </c>
      <c r="N241" s="86">
        <v>480</v>
      </c>
      <c r="O241" s="87">
        <v>3</v>
      </c>
      <c r="P241" s="87" t="s">
        <v>76</v>
      </c>
      <c r="Q241" s="87" t="s">
        <v>158</v>
      </c>
      <c r="R241" s="133" t="s">
        <v>931</v>
      </c>
      <c r="S241" s="87"/>
      <c r="T241" s="105"/>
      <c r="U241" s="246"/>
      <c r="V241" s="248"/>
      <c r="W241" s="248"/>
      <c r="X241" s="250"/>
      <c r="Y241" s="244"/>
      <c r="Z241" s="248"/>
      <c r="AA241" s="253"/>
      <c r="AB241" s="200"/>
    </row>
    <row r="242" spans="1:28" ht="15" customHeight="1" x14ac:dyDescent="0.25">
      <c r="A242" s="267" t="s">
        <v>816</v>
      </c>
      <c r="B242" s="269" t="s">
        <v>168</v>
      </c>
      <c r="C242" s="258">
        <v>31719</v>
      </c>
      <c r="D242" s="247" t="s">
        <v>581</v>
      </c>
      <c r="E242" s="258" t="s">
        <v>167</v>
      </c>
      <c r="F242" s="247" t="s">
        <v>582</v>
      </c>
      <c r="G242" s="247">
        <v>18</v>
      </c>
      <c r="H242" s="247">
        <v>14</v>
      </c>
      <c r="I242" s="260">
        <v>11</v>
      </c>
      <c r="J242" s="260" t="s">
        <v>171</v>
      </c>
      <c r="K242" s="121" t="s">
        <v>151</v>
      </c>
      <c r="L242" s="123" t="s">
        <v>155</v>
      </c>
      <c r="M242" s="99" t="s">
        <v>11</v>
      </c>
      <c r="N242" s="100">
        <v>600</v>
      </c>
      <c r="O242" s="98">
        <v>3</v>
      </c>
      <c r="P242" s="98" t="s">
        <v>154</v>
      </c>
      <c r="Q242" s="98">
        <v>25</v>
      </c>
      <c r="R242" s="132" t="s">
        <v>154</v>
      </c>
      <c r="S242" s="98">
        <v>480</v>
      </c>
      <c r="T242" s="101">
        <v>3</v>
      </c>
      <c r="U242" s="245">
        <v>18</v>
      </c>
      <c r="V242" s="247">
        <v>21</v>
      </c>
      <c r="W242" s="247">
        <v>15</v>
      </c>
      <c r="X242" s="249">
        <v>2747</v>
      </c>
      <c r="Y242" s="243" t="s">
        <v>604</v>
      </c>
      <c r="Z242" s="247"/>
      <c r="AA242" s="252"/>
      <c r="AB242" s="242"/>
    </row>
    <row r="243" spans="1:28" x14ac:dyDescent="0.25">
      <c r="A243" s="268"/>
      <c r="B243" s="202"/>
      <c r="C243" s="259"/>
      <c r="D243" s="248"/>
      <c r="E243" s="259"/>
      <c r="F243" s="248"/>
      <c r="G243" s="248"/>
      <c r="H243" s="248"/>
      <c r="I243" s="261"/>
      <c r="J243" s="261"/>
      <c r="K243" s="122" t="s">
        <v>152</v>
      </c>
      <c r="L243" s="120" t="s">
        <v>156</v>
      </c>
      <c r="M243" s="104" t="s">
        <v>901</v>
      </c>
      <c r="N243" s="86">
        <v>480</v>
      </c>
      <c r="O243" s="87">
        <v>3</v>
      </c>
      <c r="P243" s="87" t="s">
        <v>76</v>
      </c>
      <c r="Q243" s="87" t="s">
        <v>158</v>
      </c>
      <c r="R243" s="133" t="s">
        <v>934</v>
      </c>
      <c r="S243" s="87"/>
      <c r="T243" s="105"/>
      <c r="U243" s="246"/>
      <c r="V243" s="248"/>
      <c r="W243" s="248"/>
      <c r="X243" s="250"/>
      <c r="Y243" s="244"/>
      <c r="Z243" s="248"/>
      <c r="AA243" s="253"/>
      <c r="AB243" s="200"/>
    </row>
    <row r="244" spans="1:28" ht="15" customHeight="1" x14ac:dyDescent="0.25">
      <c r="A244" s="267" t="s">
        <v>817</v>
      </c>
      <c r="B244" s="269" t="s">
        <v>168</v>
      </c>
      <c r="C244" s="258">
        <v>31719</v>
      </c>
      <c r="D244" s="247" t="s">
        <v>581</v>
      </c>
      <c r="E244" s="258" t="s">
        <v>167</v>
      </c>
      <c r="F244" s="247" t="s">
        <v>582</v>
      </c>
      <c r="G244" s="247">
        <v>18</v>
      </c>
      <c r="H244" s="247">
        <v>14</v>
      </c>
      <c r="I244" s="260">
        <v>11</v>
      </c>
      <c r="J244" s="260" t="s">
        <v>171</v>
      </c>
      <c r="K244" s="121" t="s">
        <v>151</v>
      </c>
      <c r="L244" s="123" t="s">
        <v>155</v>
      </c>
      <c r="M244" s="99" t="s">
        <v>12</v>
      </c>
      <c r="N244" s="100">
        <v>600</v>
      </c>
      <c r="O244" s="98">
        <v>3</v>
      </c>
      <c r="P244" s="98" t="s">
        <v>154</v>
      </c>
      <c r="Q244" s="98">
        <v>50</v>
      </c>
      <c r="R244" s="132" t="s">
        <v>154</v>
      </c>
      <c r="S244" s="98">
        <v>480</v>
      </c>
      <c r="T244" s="101">
        <v>3</v>
      </c>
      <c r="U244" s="245">
        <v>18</v>
      </c>
      <c r="V244" s="247">
        <v>27</v>
      </c>
      <c r="W244" s="247">
        <v>20</v>
      </c>
      <c r="X244" s="249">
        <v>2747</v>
      </c>
      <c r="Y244" s="243" t="s">
        <v>604</v>
      </c>
      <c r="Z244" s="247"/>
      <c r="AA244" s="252"/>
      <c r="AB244" s="242"/>
    </row>
    <row r="245" spans="1:28" x14ac:dyDescent="0.25">
      <c r="A245" s="268"/>
      <c r="B245" s="202"/>
      <c r="C245" s="259"/>
      <c r="D245" s="248"/>
      <c r="E245" s="259"/>
      <c r="F245" s="248"/>
      <c r="G245" s="248"/>
      <c r="H245" s="248"/>
      <c r="I245" s="261"/>
      <c r="J245" s="261"/>
      <c r="K245" s="122" t="s">
        <v>152</v>
      </c>
      <c r="L245" s="120" t="s">
        <v>156</v>
      </c>
      <c r="M245" s="104" t="s">
        <v>901</v>
      </c>
      <c r="N245" s="86">
        <v>480</v>
      </c>
      <c r="O245" s="87">
        <v>3</v>
      </c>
      <c r="P245" s="87" t="s">
        <v>76</v>
      </c>
      <c r="Q245" s="87" t="s">
        <v>162</v>
      </c>
      <c r="R245" s="133" t="s">
        <v>932</v>
      </c>
      <c r="S245" s="87"/>
      <c r="T245" s="105"/>
      <c r="U245" s="246"/>
      <c r="V245" s="248"/>
      <c r="W245" s="248"/>
      <c r="X245" s="250"/>
      <c r="Y245" s="244"/>
      <c r="Z245" s="248"/>
      <c r="AA245" s="253"/>
      <c r="AB245" s="200"/>
    </row>
    <row r="246" spans="1:28" ht="15" customHeight="1" x14ac:dyDescent="0.25">
      <c r="A246" s="267" t="s">
        <v>818</v>
      </c>
      <c r="B246" s="269" t="s">
        <v>168</v>
      </c>
      <c r="C246" s="258">
        <v>31719</v>
      </c>
      <c r="D246" s="247" t="s">
        <v>581</v>
      </c>
      <c r="E246" s="258" t="s">
        <v>167</v>
      </c>
      <c r="F246" s="247" t="s">
        <v>582</v>
      </c>
      <c r="G246" s="247">
        <v>18</v>
      </c>
      <c r="H246" s="247">
        <v>14</v>
      </c>
      <c r="I246" s="260">
        <v>11</v>
      </c>
      <c r="J246" s="260" t="s">
        <v>171</v>
      </c>
      <c r="K246" s="121" t="s">
        <v>151</v>
      </c>
      <c r="L246" s="123" t="s">
        <v>155</v>
      </c>
      <c r="M246" s="99" t="s">
        <v>12</v>
      </c>
      <c r="N246" s="100">
        <v>600</v>
      </c>
      <c r="O246" s="98">
        <v>3</v>
      </c>
      <c r="P246" s="98" t="s">
        <v>154</v>
      </c>
      <c r="Q246" s="98">
        <v>50</v>
      </c>
      <c r="R246" s="132" t="s">
        <v>154</v>
      </c>
      <c r="S246" s="98">
        <v>480</v>
      </c>
      <c r="T246" s="101">
        <v>3</v>
      </c>
      <c r="U246" s="245">
        <v>18</v>
      </c>
      <c r="V246" s="247">
        <v>34</v>
      </c>
      <c r="W246" s="247">
        <v>25</v>
      </c>
      <c r="X246" s="249">
        <v>2747</v>
      </c>
      <c r="Y246" s="243" t="s">
        <v>604</v>
      </c>
      <c r="Z246" s="247"/>
      <c r="AA246" s="252"/>
      <c r="AB246" s="242"/>
    </row>
    <row r="247" spans="1:28" x14ac:dyDescent="0.25">
      <c r="A247" s="268"/>
      <c r="B247" s="202"/>
      <c r="C247" s="259"/>
      <c r="D247" s="248"/>
      <c r="E247" s="259"/>
      <c r="F247" s="248"/>
      <c r="G247" s="248"/>
      <c r="H247" s="248"/>
      <c r="I247" s="261"/>
      <c r="J247" s="261"/>
      <c r="K247" s="122" t="s">
        <v>152</v>
      </c>
      <c r="L247" s="120" t="s">
        <v>156</v>
      </c>
      <c r="M247" s="104" t="s">
        <v>901</v>
      </c>
      <c r="N247" s="86">
        <v>480</v>
      </c>
      <c r="O247" s="87">
        <v>3</v>
      </c>
      <c r="P247" s="87" t="s">
        <v>76</v>
      </c>
      <c r="Q247" s="87" t="s">
        <v>162</v>
      </c>
      <c r="R247" s="133" t="s">
        <v>932</v>
      </c>
      <c r="S247" s="87"/>
      <c r="T247" s="105"/>
      <c r="U247" s="246"/>
      <c r="V247" s="248"/>
      <c r="W247" s="248"/>
      <c r="X247" s="250"/>
      <c r="Y247" s="244"/>
      <c r="Z247" s="248"/>
      <c r="AA247" s="253"/>
      <c r="AB247" s="200"/>
    </row>
    <row r="248" spans="1:28" ht="15" customHeight="1" x14ac:dyDescent="0.25">
      <c r="A248" s="267" t="s">
        <v>819</v>
      </c>
      <c r="B248" s="269" t="s">
        <v>168</v>
      </c>
      <c r="C248" s="258">
        <v>31719</v>
      </c>
      <c r="D248" s="247" t="s">
        <v>581</v>
      </c>
      <c r="E248" s="258" t="s">
        <v>167</v>
      </c>
      <c r="F248" s="247" t="s">
        <v>582</v>
      </c>
      <c r="G248" s="247">
        <v>27</v>
      </c>
      <c r="H248" s="247">
        <v>14</v>
      </c>
      <c r="I248" s="260">
        <v>11</v>
      </c>
      <c r="J248" s="260" t="s">
        <v>171</v>
      </c>
      <c r="K248" s="121" t="s">
        <v>151</v>
      </c>
      <c r="L248" s="123" t="s">
        <v>155</v>
      </c>
      <c r="M248" s="99" t="s">
        <v>12</v>
      </c>
      <c r="N248" s="100">
        <v>600</v>
      </c>
      <c r="O248" s="98">
        <v>3</v>
      </c>
      <c r="P248" s="98" t="s">
        <v>154</v>
      </c>
      <c r="Q248" s="98">
        <v>50</v>
      </c>
      <c r="R248" s="132" t="s">
        <v>154</v>
      </c>
      <c r="S248" s="98">
        <v>480</v>
      </c>
      <c r="T248" s="101">
        <v>3</v>
      </c>
      <c r="U248" s="245">
        <v>18</v>
      </c>
      <c r="V248" s="247">
        <v>40</v>
      </c>
      <c r="W248" s="247">
        <v>30</v>
      </c>
      <c r="X248" s="249">
        <v>4120</v>
      </c>
      <c r="Y248" s="243" t="s">
        <v>608</v>
      </c>
      <c r="Z248" s="247"/>
      <c r="AA248" s="252"/>
      <c r="AB248" s="242"/>
    </row>
    <row r="249" spans="1:28" x14ac:dyDescent="0.25">
      <c r="A249" s="268"/>
      <c r="B249" s="202"/>
      <c r="C249" s="259"/>
      <c r="D249" s="248"/>
      <c r="E249" s="259"/>
      <c r="F249" s="248"/>
      <c r="G249" s="248"/>
      <c r="H249" s="248"/>
      <c r="I249" s="261"/>
      <c r="J249" s="261"/>
      <c r="K249" s="122" t="s">
        <v>152</v>
      </c>
      <c r="L249" s="120" t="s">
        <v>156</v>
      </c>
      <c r="M249" s="104" t="s">
        <v>902</v>
      </c>
      <c r="N249" s="86">
        <v>480</v>
      </c>
      <c r="O249" s="87">
        <v>3</v>
      </c>
      <c r="P249" s="87" t="s">
        <v>76</v>
      </c>
      <c r="Q249" s="125" t="s">
        <v>157</v>
      </c>
      <c r="R249" s="133" t="s">
        <v>935</v>
      </c>
      <c r="S249" s="87"/>
      <c r="T249" s="105"/>
      <c r="U249" s="246"/>
      <c r="V249" s="248"/>
      <c r="W249" s="248"/>
      <c r="X249" s="250"/>
      <c r="Y249" s="244"/>
      <c r="Z249" s="248"/>
      <c r="AA249" s="253"/>
      <c r="AB249" s="200"/>
    </row>
    <row r="250" spans="1:28" ht="15" customHeight="1" x14ac:dyDescent="0.25">
      <c r="A250" s="267" t="s">
        <v>820</v>
      </c>
      <c r="B250" s="269" t="s">
        <v>168</v>
      </c>
      <c r="C250" s="258">
        <v>31719</v>
      </c>
      <c r="D250" s="247" t="s">
        <v>581</v>
      </c>
      <c r="E250" s="258" t="s">
        <v>167</v>
      </c>
      <c r="F250" s="247" t="s">
        <v>582</v>
      </c>
      <c r="G250" s="247">
        <v>27</v>
      </c>
      <c r="H250" s="247">
        <v>14</v>
      </c>
      <c r="I250" s="260">
        <v>11</v>
      </c>
      <c r="J250" s="260" t="s">
        <v>171</v>
      </c>
      <c r="K250" s="121" t="s">
        <v>151</v>
      </c>
      <c r="L250" s="123" t="s">
        <v>155</v>
      </c>
      <c r="M250" s="99" t="s">
        <v>13</v>
      </c>
      <c r="N250" s="100">
        <v>600</v>
      </c>
      <c r="O250" s="98">
        <v>3</v>
      </c>
      <c r="P250" s="98" t="s">
        <v>154</v>
      </c>
      <c r="Q250" s="98">
        <v>80</v>
      </c>
      <c r="R250" s="132" t="s">
        <v>154</v>
      </c>
      <c r="S250" s="98">
        <v>480</v>
      </c>
      <c r="T250" s="101">
        <v>3</v>
      </c>
      <c r="U250" s="245">
        <v>18</v>
      </c>
      <c r="V250" s="247">
        <v>52</v>
      </c>
      <c r="W250" s="247">
        <v>40</v>
      </c>
      <c r="X250" s="249">
        <v>4120</v>
      </c>
      <c r="Y250" s="243" t="s">
        <v>608</v>
      </c>
      <c r="Z250" s="247"/>
      <c r="AA250" s="252"/>
      <c r="AB250" s="242"/>
    </row>
    <row r="251" spans="1:28" x14ac:dyDescent="0.25">
      <c r="A251" s="268"/>
      <c r="B251" s="202"/>
      <c r="C251" s="259"/>
      <c r="D251" s="248"/>
      <c r="E251" s="259"/>
      <c r="F251" s="248"/>
      <c r="G251" s="248"/>
      <c r="H251" s="248"/>
      <c r="I251" s="261"/>
      <c r="J251" s="261"/>
      <c r="K251" s="122" t="s">
        <v>152</v>
      </c>
      <c r="L251" s="120" t="s">
        <v>156</v>
      </c>
      <c r="M251" s="104" t="s">
        <v>902</v>
      </c>
      <c r="N251" s="86">
        <v>480</v>
      </c>
      <c r="O251" s="87">
        <v>3</v>
      </c>
      <c r="P251" s="87" t="s">
        <v>76</v>
      </c>
      <c r="Q251" s="87" t="s">
        <v>157</v>
      </c>
      <c r="R251" s="133" t="s">
        <v>935</v>
      </c>
      <c r="S251" s="87"/>
      <c r="T251" s="105"/>
      <c r="U251" s="246"/>
      <c r="V251" s="248"/>
      <c r="W251" s="248"/>
      <c r="X251" s="250"/>
      <c r="Y251" s="244"/>
      <c r="Z251" s="248"/>
      <c r="AA251" s="253"/>
      <c r="AB251" s="200"/>
    </row>
    <row r="252" spans="1:28" ht="15" customHeight="1" x14ac:dyDescent="0.25">
      <c r="A252" s="267" t="s">
        <v>821</v>
      </c>
      <c r="B252" s="269" t="s">
        <v>168</v>
      </c>
      <c r="C252" s="258">
        <v>31719</v>
      </c>
      <c r="D252" s="247" t="s">
        <v>581</v>
      </c>
      <c r="E252" s="258" t="s">
        <v>167</v>
      </c>
      <c r="F252" s="247" t="s">
        <v>582</v>
      </c>
      <c r="G252" s="247">
        <v>27</v>
      </c>
      <c r="H252" s="247">
        <v>14</v>
      </c>
      <c r="I252" s="260">
        <v>11</v>
      </c>
      <c r="J252" s="260" t="s">
        <v>171</v>
      </c>
      <c r="K252" s="121" t="s">
        <v>151</v>
      </c>
      <c r="L252" s="123" t="s">
        <v>155</v>
      </c>
      <c r="M252" s="99" t="s">
        <v>13</v>
      </c>
      <c r="N252" s="100">
        <v>600</v>
      </c>
      <c r="O252" s="98">
        <v>3</v>
      </c>
      <c r="P252" s="98" t="s">
        <v>154</v>
      </c>
      <c r="Q252" s="98">
        <v>80</v>
      </c>
      <c r="R252" s="132" t="s">
        <v>154</v>
      </c>
      <c r="S252" s="98">
        <v>480</v>
      </c>
      <c r="T252" s="101">
        <v>3</v>
      </c>
      <c r="U252" s="245">
        <v>18</v>
      </c>
      <c r="V252" s="247">
        <v>65</v>
      </c>
      <c r="W252" s="247">
        <v>50</v>
      </c>
      <c r="X252" s="249">
        <v>4120</v>
      </c>
      <c r="Y252" s="243" t="s">
        <v>608</v>
      </c>
      <c r="Z252" s="247"/>
      <c r="AA252" s="252"/>
      <c r="AB252" s="242"/>
    </row>
    <row r="253" spans="1:28" x14ac:dyDescent="0.25">
      <c r="A253" s="268"/>
      <c r="B253" s="202"/>
      <c r="C253" s="259"/>
      <c r="D253" s="248"/>
      <c r="E253" s="259"/>
      <c r="F253" s="248"/>
      <c r="G253" s="248"/>
      <c r="H253" s="248"/>
      <c r="I253" s="261"/>
      <c r="J253" s="261"/>
      <c r="K253" s="122" t="s">
        <v>152</v>
      </c>
      <c r="L253" s="120" t="s">
        <v>156</v>
      </c>
      <c r="M253" s="104" t="s">
        <v>902</v>
      </c>
      <c r="N253" s="86">
        <v>480</v>
      </c>
      <c r="O253" s="87">
        <v>3</v>
      </c>
      <c r="P253" s="87" t="s">
        <v>76</v>
      </c>
      <c r="Q253" s="87" t="s">
        <v>157</v>
      </c>
      <c r="R253" s="133" t="s">
        <v>935</v>
      </c>
      <c r="S253" s="87"/>
      <c r="T253" s="105"/>
      <c r="U253" s="246"/>
      <c r="V253" s="248"/>
      <c r="W253" s="248"/>
      <c r="X253" s="250"/>
      <c r="Y253" s="244"/>
      <c r="Z253" s="248"/>
      <c r="AA253" s="253"/>
      <c r="AB253" s="200"/>
    </row>
    <row r="254" spans="1:28" ht="15" customHeight="1" x14ac:dyDescent="0.25">
      <c r="A254" s="267" t="s">
        <v>822</v>
      </c>
      <c r="B254" s="269" t="s">
        <v>168</v>
      </c>
      <c r="C254" s="258">
        <v>31719</v>
      </c>
      <c r="D254" s="247" t="s">
        <v>581</v>
      </c>
      <c r="E254" s="258" t="s">
        <v>167</v>
      </c>
      <c r="F254" s="247" t="s">
        <v>582</v>
      </c>
      <c r="G254" s="247">
        <v>33</v>
      </c>
      <c r="H254" s="247">
        <v>14</v>
      </c>
      <c r="I254" s="260">
        <v>11</v>
      </c>
      <c r="J254" s="260" t="s">
        <v>171</v>
      </c>
      <c r="K254" s="121" t="s">
        <v>151</v>
      </c>
      <c r="L254" s="123" t="s">
        <v>155</v>
      </c>
      <c r="M254" s="99" t="s">
        <v>14</v>
      </c>
      <c r="N254" s="100">
        <v>600</v>
      </c>
      <c r="O254" s="98">
        <v>3</v>
      </c>
      <c r="P254" s="98" t="s">
        <v>154</v>
      </c>
      <c r="Q254" s="98">
        <v>115</v>
      </c>
      <c r="R254" s="132" t="s">
        <v>154</v>
      </c>
      <c r="S254" s="98">
        <v>480</v>
      </c>
      <c r="T254" s="101">
        <v>3</v>
      </c>
      <c r="U254" s="245">
        <v>18</v>
      </c>
      <c r="V254" s="247">
        <v>77</v>
      </c>
      <c r="W254" s="247">
        <v>60</v>
      </c>
      <c r="X254" s="249">
        <v>5036</v>
      </c>
      <c r="Y254" s="243" t="s">
        <v>911</v>
      </c>
      <c r="Z254" s="247"/>
      <c r="AA254" s="252"/>
      <c r="AB254" s="242"/>
    </row>
    <row r="255" spans="1:28" x14ac:dyDescent="0.25">
      <c r="A255" s="268"/>
      <c r="B255" s="202"/>
      <c r="C255" s="259"/>
      <c r="D255" s="248"/>
      <c r="E255" s="259"/>
      <c r="F255" s="248"/>
      <c r="G255" s="248"/>
      <c r="H255" s="248"/>
      <c r="I255" s="261"/>
      <c r="J255" s="261"/>
      <c r="K255" s="122" t="s">
        <v>152</v>
      </c>
      <c r="L255" s="120" t="s">
        <v>156</v>
      </c>
      <c r="M255" s="127" t="s">
        <v>903</v>
      </c>
      <c r="N255" s="86">
        <v>480</v>
      </c>
      <c r="O255" s="87">
        <v>3</v>
      </c>
      <c r="P255" s="87" t="s">
        <v>76</v>
      </c>
      <c r="Q255" s="87" t="s">
        <v>157</v>
      </c>
      <c r="R255" s="133" t="s">
        <v>936</v>
      </c>
      <c r="S255" s="87"/>
      <c r="T255" s="105"/>
      <c r="U255" s="246"/>
      <c r="V255" s="248"/>
      <c r="W255" s="248"/>
      <c r="X255" s="250"/>
      <c r="Y255" s="244"/>
      <c r="Z255" s="248"/>
      <c r="AA255" s="253"/>
      <c r="AB255" s="200"/>
    </row>
    <row r="256" spans="1:28" x14ac:dyDescent="0.25">
      <c r="A256" s="199"/>
      <c r="B256" s="269"/>
      <c r="C256" s="258"/>
      <c r="D256" s="247"/>
      <c r="E256" s="258"/>
      <c r="F256" s="247"/>
      <c r="G256" s="247"/>
      <c r="H256" s="247"/>
      <c r="I256" s="260"/>
      <c r="J256" s="260"/>
      <c r="K256" s="121"/>
      <c r="L256" s="123"/>
      <c r="M256" s="99"/>
      <c r="N256" s="100"/>
      <c r="O256" s="98"/>
      <c r="P256" s="98"/>
      <c r="Q256" s="98"/>
      <c r="R256" s="132"/>
      <c r="S256" s="98"/>
      <c r="T256" s="101"/>
      <c r="U256" s="245"/>
      <c r="V256" s="247"/>
      <c r="W256" s="247"/>
      <c r="X256" s="249"/>
      <c r="Y256" s="243"/>
      <c r="Z256" s="247"/>
      <c r="AA256" s="252"/>
      <c r="AB256" s="242"/>
    </row>
    <row r="257" spans="1:28" x14ac:dyDescent="0.25">
      <c r="A257" s="200"/>
      <c r="B257" s="202"/>
      <c r="C257" s="259"/>
      <c r="D257" s="248"/>
      <c r="E257" s="259"/>
      <c r="F257" s="248"/>
      <c r="G257" s="248"/>
      <c r="H257" s="248"/>
      <c r="I257" s="261"/>
      <c r="J257" s="261"/>
      <c r="K257" s="122"/>
      <c r="L257" s="120"/>
      <c r="M257" s="104"/>
      <c r="N257" s="86"/>
      <c r="O257" s="87"/>
      <c r="P257" s="87"/>
      <c r="Q257" s="87"/>
      <c r="R257" s="133"/>
      <c r="S257" s="87"/>
      <c r="T257" s="105"/>
      <c r="U257" s="246"/>
      <c r="V257" s="248"/>
      <c r="W257" s="248"/>
      <c r="X257" s="250"/>
      <c r="Y257" s="244"/>
      <c r="Z257" s="248"/>
      <c r="AA257" s="253"/>
      <c r="AB257" s="200"/>
    </row>
    <row r="258" spans="1:28" ht="15" customHeight="1" x14ac:dyDescent="0.25">
      <c r="A258" s="190" t="s">
        <v>823</v>
      </c>
      <c r="B258" s="269" t="s">
        <v>168</v>
      </c>
      <c r="C258" s="258">
        <v>31719</v>
      </c>
      <c r="D258" s="247" t="s">
        <v>581</v>
      </c>
      <c r="E258" s="258" t="s">
        <v>167</v>
      </c>
      <c r="F258" s="247" t="s">
        <v>582</v>
      </c>
      <c r="G258" s="247">
        <v>18</v>
      </c>
      <c r="H258" s="247">
        <v>14</v>
      </c>
      <c r="I258" s="260">
        <v>11</v>
      </c>
      <c r="J258" s="260" t="s">
        <v>171</v>
      </c>
      <c r="K258" s="121" t="s">
        <v>151</v>
      </c>
      <c r="L258" s="123" t="s">
        <v>155</v>
      </c>
      <c r="M258" s="99" t="s">
        <v>40</v>
      </c>
      <c r="N258" s="100">
        <v>600</v>
      </c>
      <c r="O258" s="98">
        <v>3</v>
      </c>
      <c r="P258" s="98" t="s">
        <v>154</v>
      </c>
      <c r="Q258" s="98">
        <v>3.5</v>
      </c>
      <c r="R258" s="132" t="s">
        <v>154</v>
      </c>
      <c r="S258" s="98">
        <v>208</v>
      </c>
      <c r="T258" s="101">
        <v>3</v>
      </c>
      <c r="U258" s="245">
        <v>100</v>
      </c>
      <c r="V258" s="247">
        <v>2.5</v>
      </c>
      <c r="W258" s="247">
        <v>0.5</v>
      </c>
      <c r="X258" s="249">
        <v>2747</v>
      </c>
      <c r="Y258" s="243" t="s">
        <v>603</v>
      </c>
      <c r="Z258" s="247"/>
      <c r="AA258" s="252"/>
      <c r="AB258" s="242"/>
    </row>
    <row r="259" spans="1:28" x14ac:dyDescent="0.25">
      <c r="A259" s="191"/>
      <c r="B259" s="202"/>
      <c r="C259" s="259"/>
      <c r="D259" s="248"/>
      <c r="E259" s="259"/>
      <c r="F259" s="248"/>
      <c r="G259" s="248"/>
      <c r="H259" s="248"/>
      <c r="I259" s="261"/>
      <c r="J259" s="261"/>
      <c r="K259" s="122" t="s">
        <v>152</v>
      </c>
      <c r="L259" s="120" t="s">
        <v>156</v>
      </c>
      <c r="M259" s="61" t="s">
        <v>897</v>
      </c>
      <c r="N259" s="86">
        <v>208</v>
      </c>
      <c r="O259" s="87">
        <v>3</v>
      </c>
      <c r="P259" s="87" t="s">
        <v>76</v>
      </c>
      <c r="Q259" s="87" t="s">
        <v>161</v>
      </c>
      <c r="R259" s="133" t="s">
        <v>24</v>
      </c>
      <c r="S259" s="87"/>
      <c r="T259" s="105"/>
      <c r="U259" s="246"/>
      <c r="V259" s="248"/>
      <c r="W259" s="248"/>
      <c r="X259" s="250"/>
      <c r="Y259" s="244"/>
      <c r="Z259" s="248"/>
      <c r="AA259" s="253"/>
      <c r="AB259" s="200"/>
    </row>
    <row r="260" spans="1:28" ht="15" customHeight="1" x14ac:dyDescent="0.25">
      <c r="A260" s="190" t="s">
        <v>824</v>
      </c>
      <c r="B260" s="269" t="s">
        <v>168</v>
      </c>
      <c r="C260" s="258">
        <v>31719</v>
      </c>
      <c r="D260" s="247" t="s">
        <v>581</v>
      </c>
      <c r="E260" s="258" t="s">
        <v>167</v>
      </c>
      <c r="F260" s="247" t="s">
        <v>582</v>
      </c>
      <c r="G260" s="247">
        <v>18</v>
      </c>
      <c r="H260" s="247">
        <v>14</v>
      </c>
      <c r="I260" s="260">
        <v>11</v>
      </c>
      <c r="J260" s="260" t="s">
        <v>171</v>
      </c>
      <c r="K260" s="121" t="s">
        <v>151</v>
      </c>
      <c r="L260" s="123" t="s">
        <v>155</v>
      </c>
      <c r="M260" s="99" t="s">
        <v>41</v>
      </c>
      <c r="N260" s="100">
        <v>600</v>
      </c>
      <c r="O260" s="98">
        <v>3</v>
      </c>
      <c r="P260" s="98" t="s">
        <v>154</v>
      </c>
      <c r="Q260" s="98">
        <v>7</v>
      </c>
      <c r="R260" s="132" t="s">
        <v>154</v>
      </c>
      <c r="S260" s="98">
        <v>208</v>
      </c>
      <c r="T260" s="101">
        <v>3</v>
      </c>
      <c r="U260" s="245">
        <v>100</v>
      </c>
      <c r="V260" s="247">
        <v>3.7</v>
      </c>
      <c r="W260" s="247">
        <v>0.75</v>
      </c>
      <c r="X260" s="249">
        <v>2747</v>
      </c>
      <c r="Y260" s="243" t="s">
        <v>603</v>
      </c>
      <c r="Z260" s="247"/>
      <c r="AA260" s="252"/>
      <c r="AB260" s="242"/>
    </row>
    <row r="261" spans="1:28" x14ac:dyDescent="0.25">
      <c r="A261" s="191"/>
      <c r="B261" s="202"/>
      <c r="C261" s="259"/>
      <c r="D261" s="248"/>
      <c r="E261" s="259"/>
      <c r="F261" s="248"/>
      <c r="G261" s="248"/>
      <c r="H261" s="248"/>
      <c r="I261" s="261"/>
      <c r="J261" s="261"/>
      <c r="K261" s="122" t="s">
        <v>152</v>
      </c>
      <c r="L261" s="120" t="s">
        <v>156</v>
      </c>
      <c r="M261" s="61" t="s">
        <v>898</v>
      </c>
      <c r="N261" s="86">
        <v>208</v>
      </c>
      <c r="O261" s="87">
        <v>3</v>
      </c>
      <c r="P261" s="87" t="s">
        <v>76</v>
      </c>
      <c r="Q261" s="87" t="s">
        <v>160</v>
      </c>
      <c r="R261" s="133" t="s">
        <v>926</v>
      </c>
      <c r="S261" s="87"/>
      <c r="T261" s="105"/>
      <c r="U261" s="246"/>
      <c r="V261" s="248"/>
      <c r="W261" s="248"/>
      <c r="X261" s="250"/>
      <c r="Y261" s="244"/>
      <c r="Z261" s="248"/>
      <c r="AA261" s="253"/>
      <c r="AB261" s="200"/>
    </row>
    <row r="262" spans="1:28" ht="15" customHeight="1" x14ac:dyDescent="0.25">
      <c r="A262" s="190" t="s">
        <v>825</v>
      </c>
      <c r="B262" s="269" t="s">
        <v>168</v>
      </c>
      <c r="C262" s="258">
        <v>31719</v>
      </c>
      <c r="D262" s="247" t="s">
        <v>581</v>
      </c>
      <c r="E262" s="258" t="s">
        <v>167</v>
      </c>
      <c r="F262" s="247" t="s">
        <v>582</v>
      </c>
      <c r="G262" s="247">
        <v>18</v>
      </c>
      <c r="H262" s="247">
        <v>14</v>
      </c>
      <c r="I262" s="260">
        <v>11</v>
      </c>
      <c r="J262" s="260" t="s">
        <v>171</v>
      </c>
      <c r="K262" s="121" t="s">
        <v>151</v>
      </c>
      <c r="L262" s="123" t="s">
        <v>155</v>
      </c>
      <c r="M262" s="99" t="s">
        <v>41</v>
      </c>
      <c r="N262" s="100">
        <v>600</v>
      </c>
      <c r="O262" s="98">
        <v>3</v>
      </c>
      <c r="P262" s="98" t="s">
        <v>154</v>
      </c>
      <c r="Q262" s="98">
        <v>7</v>
      </c>
      <c r="R262" s="132" t="s">
        <v>154</v>
      </c>
      <c r="S262" s="98">
        <v>208</v>
      </c>
      <c r="T262" s="101">
        <v>3</v>
      </c>
      <c r="U262" s="245">
        <v>100</v>
      </c>
      <c r="V262" s="247">
        <v>4.8</v>
      </c>
      <c r="W262" s="247">
        <v>1</v>
      </c>
      <c r="X262" s="249">
        <v>2747</v>
      </c>
      <c r="Y262" s="243" t="s">
        <v>603</v>
      </c>
      <c r="Z262" s="247"/>
      <c r="AA262" s="252"/>
      <c r="AB262" s="242"/>
    </row>
    <row r="263" spans="1:28" x14ac:dyDescent="0.25">
      <c r="A263" s="191"/>
      <c r="B263" s="202"/>
      <c r="C263" s="259"/>
      <c r="D263" s="248"/>
      <c r="E263" s="259"/>
      <c r="F263" s="248"/>
      <c r="G263" s="248"/>
      <c r="H263" s="248"/>
      <c r="I263" s="261"/>
      <c r="J263" s="261"/>
      <c r="K263" s="122" t="s">
        <v>152</v>
      </c>
      <c r="L263" s="120" t="s">
        <v>156</v>
      </c>
      <c r="M263" s="61" t="s">
        <v>898</v>
      </c>
      <c r="N263" s="86">
        <v>208</v>
      </c>
      <c r="O263" s="87">
        <v>3</v>
      </c>
      <c r="P263" s="87" t="s">
        <v>76</v>
      </c>
      <c r="Q263" s="87" t="s">
        <v>160</v>
      </c>
      <c r="R263" s="133" t="s">
        <v>926</v>
      </c>
      <c r="S263" s="87"/>
      <c r="T263" s="105"/>
      <c r="U263" s="246"/>
      <c r="V263" s="248"/>
      <c r="W263" s="248"/>
      <c r="X263" s="250"/>
      <c r="Y263" s="244"/>
      <c r="Z263" s="248"/>
      <c r="AA263" s="253"/>
      <c r="AB263" s="200"/>
    </row>
    <row r="264" spans="1:28" ht="15" customHeight="1" x14ac:dyDescent="0.25">
      <c r="A264" s="190" t="s">
        <v>826</v>
      </c>
      <c r="B264" s="269" t="s">
        <v>168</v>
      </c>
      <c r="C264" s="258">
        <v>31719</v>
      </c>
      <c r="D264" s="247" t="s">
        <v>581</v>
      </c>
      <c r="E264" s="258" t="s">
        <v>167</v>
      </c>
      <c r="F264" s="247" t="s">
        <v>582</v>
      </c>
      <c r="G264" s="247">
        <v>18</v>
      </c>
      <c r="H264" s="247">
        <v>14</v>
      </c>
      <c r="I264" s="260">
        <v>11</v>
      </c>
      <c r="J264" s="260" t="s">
        <v>171</v>
      </c>
      <c r="K264" s="121" t="s">
        <v>151</v>
      </c>
      <c r="L264" s="123" t="s">
        <v>155</v>
      </c>
      <c r="M264" s="99" t="s">
        <v>41</v>
      </c>
      <c r="N264" s="100">
        <v>600</v>
      </c>
      <c r="O264" s="98">
        <v>3</v>
      </c>
      <c r="P264" s="98" t="s">
        <v>154</v>
      </c>
      <c r="Q264" s="98">
        <v>7</v>
      </c>
      <c r="R264" s="132" t="s">
        <v>154</v>
      </c>
      <c r="S264" s="98">
        <v>208</v>
      </c>
      <c r="T264" s="101">
        <v>3</v>
      </c>
      <c r="U264" s="245">
        <v>100</v>
      </c>
      <c r="V264" s="247">
        <v>6.9</v>
      </c>
      <c r="W264" s="247">
        <v>1.5</v>
      </c>
      <c r="X264" s="249">
        <v>2747</v>
      </c>
      <c r="Y264" s="243" t="s">
        <v>603</v>
      </c>
      <c r="Z264" s="247"/>
      <c r="AA264" s="252"/>
      <c r="AB264" s="242"/>
    </row>
    <row r="265" spans="1:28" x14ac:dyDescent="0.25">
      <c r="A265" s="191"/>
      <c r="B265" s="202"/>
      <c r="C265" s="259"/>
      <c r="D265" s="248"/>
      <c r="E265" s="259"/>
      <c r="F265" s="248"/>
      <c r="G265" s="248"/>
      <c r="H265" s="248"/>
      <c r="I265" s="261"/>
      <c r="J265" s="261"/>
      <c r="K265" s="122" t="s">
        <v>152</v>
      </c>
      <c r="L265" s="120" t="s">
        <v>156</v>
      </c>
      <c r="M265" s="61" t="s">
        <v>899</v>
      </c>
      <c r="N265" s="86">
        <v>208</v>
      </c>
      <c r="O265" s="87">
        <v>3</v>
      </c>
      <c r="P265" s="87" t="s">
        <v>76</v>
      </c>
      <c r="Q265" s="87" t="s">
        <v>159</v>
      </c>
      <c r="R265" s="133" t="s">
        <v>927</v>
      </c>
      <c r="S265" s="87"/>
      <c r="T265" s="105"/>
      <c r="U265" s="246"/>
      <c r="V265" s="248"/>
      <c r="W265" s="248"/>
      <c r="X265" s="250"/>
      <c r="Y265" s="244"/>
      <c r="Z265" s="248"/>
      <c r="AA265" s="253"/>
      <c r="AB265" s="200"/>
    </row>
    <row r="266" spans="1:28" ht="15" customHeight="1" x14ac:dyDescent="0.25">
      <c r="A266" s="190" t="s">
        <v>827</v>
      </c>
      <c r="B266" s="269" t="s">
        <v>168</v>
      </c>
      <c r="C266" s="258">
        <v>31719</v>
      </c>
      <c r="D266" s="247" t="s">
        <v>581</v>
      </c>
      <c r="E266" s="258" t="s">
        <v>167</v>
      </c>
      <c r="F266" s="247" t="s">
        <v>582</v>
      </c>
      <c r="G266" s="247">
        <v>18</v>
      </c>
      <c r="H266" s="247">
        <v>14</v>
      </c>
      <c r="I266" s="260">
        <v>11</v>
      </c>
      <c r="J266" s="260" t="s">
        <v>171</v>
      </c>
      <c r="K266" s="121" t="s">
        <v>151</v>
      </c>
      <c r="L266" s="123" t="s">
        <v>155</v>
      </c>
      <c r="M266" s="99" t="s">
        <v>153</v>
      </c>
      <c r="N266" s="100">
        <v>600</v>
      </c>
      <c r="O266" s="98">
        <v>3</v>
      </c>
      <c r="P266" s="98" t="s">
        <v>154</v>
      </c>
      <c r="Q266" s="98">
        <v>12.5</v>
      </c>
      <c r="R266" s="132" t="s">
        <v>154</v>
      </c>
      <c r="S266" s="98">
        <v>208</v>
      </c>
      <c r="T266" s="101">
        <v>3</v>
      </c>
      <c r="U266" s="245">
        <v>100</v>
      </c>
      <c r="V266" s="247">
        <v>7.8</v>
      </c>
      <c r="W266" s="247">
        <v>2</v>
      </c>
      <c r="X266" s="249">
        <v>2747</v>
      </c>
      <c r="Y266" s="243" t="s">
        <v>603</v>
      </c>
      <c r="Z266" s="247"/>
      <c r="AA266" s="252"/>
      <c r="AB266" s="242"/>
    </row>
    <row r="267" spans="1:28" x14ac:dyDescent="0.25">
      <c r="A267" s="191"/>
      <c r="B267" s="202"/>
      <c r="C267" s="259"/>
      <c r="D267" s="248"/>
      <c r="E267" s="259"/>
      <c r="F267" s="248"/>
      <c r="G267" s="248"/>
      <c r="H267" s="248"/>
      <c r="I267" s="261"/>
      <c r="J267" s="261"/>
      <c r="K267" s="122" t="s">
        <v>152</v>
      </c>
      <c r="L267" s="120" t="s">
        <v>156</v>
      </c>
      <c r="M267" s="61" t="s">
        <v>899</v>
      </c>
      <c r="N267" s="86">
        <v>208</v>
      </c>
      <c r="O267" s="87">
        <v>3</v>
      </c>
      <c r="P267" s="87" t="s">
        <v>76</v>
      </c>
      <c r="Q267" s="87" t="s">
        <v>159</v>
      </c>
      <c r="R267" s="133" t="s">
        <v>927</v>
      </c>
      <c r="S267" s="87"/>
      <c r="T267" s="105"/>
      <c r="U267" s="246"/>
      <c r="V267" s="248"/>
      <c r="W267" s="248"/>
      <c r="X267" s="250"/>
      <c r="Y267" s="244"/>
      <c r="Z267" s="248"/>
      <c r="AA267" s="253"/>
      <c r="AB267" s="200"/>
    </row>
    <row r="268" spans="1:28" ht="15" customHeight="1" x14ac:dyDescent="0.25">
      <c r="A268" s="190" t="s">
        <v>828</v>
      </c>
      <c r="B268" s="269" t="s">
        <v>168</v>
      </c>
      <c r="C268" s="258">
        <v>31719</v>
      </c>
      <c r="D268" s="247" t="s">
        <v>581</v>
      </c>
      <c r="E268" s="258" t="s">
        <v>167</v>
      </c>
      <c r="F268" s="247" t="s">
        <v>582</v>
      </c>
      <c r="G268" s="247">
        <v>18</v>
      </c>
      <c r="H268" s="247">
        <v>14</v>
      </c>
      <c r="I268" s="260">
        <v>11</v>
      </c>
      <c r="J268" s="260" t="s">
        <v>171</v>
      </c>
      <c r="K268" s="121" t="s">
        <v>151</v>
      </c>
      <c r="L268" s="123" t="s">
        <v>155</v>
      </c>
      <c r="M268" s="99" t="s">
        <v>153</v>
      </c>
      <c r="N268" s="100">
        <v>600</v>
      </c>
      <c r="O268" s="98">
        <v>3</v>
      </c>
      <c r="P268" s="98" t="s">
        <v>154</v>
      </c>
      <c r="Q268" s="98">
        <v>12.5</v>
      </c>
      <c r="R268" s="132" t="s">
        <v>154</v>
      </c>
      <c r="S268" s="98">
        <v>208</v>
      </c>
      <c r="T268" s="101">
        <v>3</v>
      </c>
      <c r="U268" s="245">
        <v>100</v>
      </c>
      <c r="V268" s="247">
        <v>11</v>
      </c>
      <c r="W268" s="247">
        <v>3</v>
      </c>
      <c r="X268" s="249">
        <v>2747</v>
      </c>
      <c r="Y268" s="243" t="s">
        <v>603</v>
      </c>
      <c r="Z268" s="247"/>
      <c r="AA268" s="252"/>
      <c r="AB268" s="242"/>
    </row>
    <row r="269" spans="1:28" x14ac:dyDescent="0.25">
      <c r="A269" s="191"/>
      <c r="B269" s="202"/>
      <c r="C269" s="259"/>
      <c r="D269" s="248"/>
      <c r="E269" s="259"/>
      <c r="F269" s="248"/>
      <c r="G269" s="248"/>
      <c r="H269" s="248"/>
      <c r="I269" s="261"/>
      <c r="J269" s="261"/>
      <c r="K269" s="122" t="s">
        <v>152</v>
      </c>
      <c r="L269" s="120" t="s">
        <v>156</v>
      </c>
      <c r="M269" s="104" t="s">
        <v>900</v>
      </c>
      <c r="N269" s="86">
        <v>208</v>
      </c>
      <c r="O269" s="87">
        <v>3</v>
      </c>
      <c r="P269" s="87" t="s">
        <v>76</v>
      </c>
      <c r="Q269" s="87" t="s">
        <v>158</v>
      </c>
      <c r="R269" s="133" t="s">
        <v>928</v>
      </c>
      <c r="S269" s="87"/>
      <c r="T269" s="105"/>
      <c r="U269" s="246"/>
      <c r="V269" s="248"/>
      <c r="W269" s="248"/>
      <c r="X269" s="250"/>
      <c r="Y269" s="244"/>
      <c r="Z269" s="248"/>
      <c r="AA269" s="253"/>
      <c r="AB269" s="200"/>
    </row>
    <row r="270" spans="1:28" ht="15" customHeight="1" x14ac:dyDescent="0.25">
      <c r="A270" s="190" t="s">
        <v>829</v>
      </c>
      <c r="B270" s="269" t="s">
        <v>168</v>
      </c>
      <c r="C270" s="258">
        <v>31719</v>
      </c>
      <c r="D270" s="247" t="s">
        <v>581</v>
      </c>
      <c r="E270" s="258" t="s">
        <v>167</v>
      </c>
      <c r="F270" s="247" t="s">
        <v>582</v>
      </c>
      <c r="G270" s="247">
        <v>18</v>
      </c>
      <c r="H270" s="247">
        <v>14</v>
      </c>
      <c r="I270" s="260">
        <v>11</v>
      </c>
      <c r="J270" s="260" t="s">
        <v>171</v>
      </c>
      <c r="K270" s="121" t="s">
        <v>151</v>
      </c>
      <c r="L270" s="123" t="s">
        <v>155</v>
      </c>
      <c r="M270" s="99" t="s">
        <v>43</v>
      </c>
      <c r="N270" s="100">
        <v>600</v>
      </c>
      <c r="O270" s="98">
        <v>3</v>
      </c>
      <c r="P270" s="98" t="s">
        <v>154</v>
      </c>
      <c r="Q270" s="98">
        <v>25</v>
      </c>
      <c r="R270" s="132" t="s">
        <v>154</v>
      </c>
      <c r="S270" s="98">
        <v>208</v>
      </c>
      <c r="T270" s="101">
        <v>3</v>
      </c>
      <c r="U270" s="245">
        <v>100</v>
      </c>
      <c r="V270" s="247">
        <v>17.5</v>
      </c>
      <c r="W270" s="247">
        <v>5</v>
      </c>
      <c r="X270" s="249">
        <v>2747</v>
      </c>
      <c r="Y270" s="243" t="s">
        <v>603</v>
      </c>
      <c r="Z270" s="247"/>
      <c r="AA270" s="252"/>
      <c r="AB270" s="242"/>
    </row>
    <row r="271" spans="1:28" x14ac:dyDescent="0.25">
      <c r="A271" s="191"/>
      <c r="B271" s="202"/>
      <c r="C271" s="259"/>
      <c r="D271" s="248"/>
      <c r="E271" s="259"/>
      <c r="F271" s="248"/>
      <c r="G271" s="248"/>
      <c r="H271" s="248"/>
      <c r="I271" s="261"/>
      <c r="J271" s="261"/>
      <c r="K271" s="122" t="s">
        <v>152</v>
      </c>
      <c r="L271" s="120" t="s">
        <v>156</v>
      </c>
      <c r="M271" s="104" t="s">
        <v>900</v>
      </c>
      <c r="N271" s="86">
        <v>208</v>
      </c>
      <c r="O271" s="87">
        <v>3</v>
      </c>
      <c r="P271" s="87" t="s">
        <v>76</v>
      </c>
      <c r="Q271" s="87" t="s">
        <v>158</v>
      </c>
      <c r="R271" s="133" t="s">
        <v>928</v>
      </c>
      <c r="S271" s="87"/>
      <c r="T271" s="105"/>
      <c r="U271" s="246"/>
      <c r="V271" s="248"/>
      <c r="W271" s="248"/>
      <c r="X271" s="250"/>
      <c r="Y271" s="244"/>
      <c r="Z271" s="248"/>
      <c r="AA271" s="253"/>
      <c r="AB271" s="200"/>
    </row>
    <row r="272" spans="1:28" ht="15" customHeight="1" x14ac:dyDescent="0.25">
      <c r="A272" s="190" t="s">
        <v>830</v>
      </c>
      <c r="B272" s="269" t="s">
        <v>168</v>
      </c>
      <c r="C272" s="258">
        <v>31719</v>
      </c>
      <c r="D272" s="247" t="s">
        <v>581</v>
      </c>
      <c r="E272" s="258" t="s">
        <v>167</v>
      </c>
      <c r="F272" s="247" t="s">
        <v>582</v>
      </c>
      <c r="G272" s="247">
        <v>18</v>
      </c>
      <c r="H272" s="247">
        <v>14</v>
      </c>
      <c r="I272" s="260">
        <v>11</v>
      </c>
      <c r="J272" s="260" t="s">
        <v>171</v>
      </c>
      <c r="K272" s="121" t="s">
        <v>151</v>
      </c>
      <c r="L272" s="123" t="s">
        <v>155</v>
      </c>
      <c r="M272" s="99" t="s">
        <v>44</v>
      </c>
      <c r="N272" s="100">
        <v>600</v>
      </c>
      <c r="O272" s="98">
        <v>3</v>
      </c>
      <c r="P272" s="98" t="s">
        <v>154</v>
      </c>
      <c r="Q272" s="98">
        <v>50</v>
      </c>
      <c r="R272" s="132" t="s">
        <v>154</v>
      </c>
      <c r="S272" s="98">
        <v>208</v>
      </c>
      <c r="T272" s="101">
        <v>3</v>
      </c>
      <c r="U272" s="245">
        <v>100</v>
      </c>
      <c r="V272" s="247">
        <v>25.3</v>
      </c>
      <c r="W272" s="247">
        <v>7.5</v>
      </c>
      <c r="X272" s="249">
        <v>2747</v>
      </c>
      <c r="Y272" s="243" t="s">
        <v>603</v>
      </c>
      <c r="Z272" s="247"/>
      <c r="AA272" s="252"/>
      <c r="AB272" s="242"/>
    </row>
    <row r="273" spans="1:28" x14ac:dyDescent="0.25">
      <c r="A273" s="191"/>
      <c r="B273" s="202"/>
      <c r="C273" s="259"/>
      <c r="D273" s="248"/>
      <c r="E273" s="259"/>
      <c r="F273" s="248"/>
      <c r="G273" s="248"/>
      <c r="H273" s="248"/>
      <c r="I273" s="261"/>
      <c r="J273" s="261"/>
      <c r="K273" s="122" t="s">
        <v>152</v>
      </c>
      <c r="L273" s="120" t="s">
        <v>156</v>
      </c>
      <c r="M273" s="104" t="s">
        <v>900</v>
      </c>
      <c r="N273" s="86">
        <v>208</v>
      </c>
      <c r="O273" s="87">
        <v>3</v>
      </c>
      <c r="P273" s="87" t="s">
        <v>76</v>
      </c>
      <c r="Q273" s="87" t="s">
        <v>158</v>
      </c>
      <c r="R273" s="133" t="s">
        <v>928</v>
      </c>
      <c r="S273" s="87"/>
      <c r="T273" s="105"/>
      <c r="U273" s="246"/>
      <c r="V273" s="248"/>
      <c r="W273" s="248"/>
      <c r="X273" s="250"/>
      <c r="Y273" s="244"/>
      <c r="Z273" s="248"/>
      <c r="AA273" s="253"/>
      <c r="AB273" s="200"/>
    </row>
    <row r="274" spans="1:28" ht="15" customHeight="1" x14ac:dyDescent="0.25">
      <c r="A274" s="190" t="s">
        <v>831</v>
      </c>
      <c r="B274" s="269" t="s">
        <v>168</v>
      </c>
      <c r="C274" s="258">
        <v>31719</v>
      </c>
      <c r="D274" s="247" t="s">
        <v>581</v>
      </c>
      <c r="E274" s="258" t="s">
        <v>167</v>
      </c>
      <c r="F274" s="247" t="s">
        <v>582</v>
      </c>
      <c r="G274" s="247">
        <v>18</v>
      </c>
      <c r="H274" s="247">
        <v>14</v>
      </c>
      <c r="I274" s="260">
        <v>11</v>
      </c>
      <c r="J274" s="260" t="s">
        <v>171</v>
      </c>
      <c r="K274" s="121" t="s">
        <v>151</v>
      </c>
      <c r="L274" s="123" t="s">
        <v>155</v>
      </c>
      <c r="M274" s="99" t="s">
        <v>44</v>
      </c>
      <c r="N274" s="100">
        <v>600</v>
      </c>
      <c r="O274" s="98">
        <v>3</v>
      </c>
      <c r="P274" s="98" t="s">
        <v>154</v>
      </c>
      <c r="Q274" s="98">
        <v>50</v>
      </c>
      <c r="R274" s="132" t="s">
        <v>154</v>
      </c>
      <c r="S274" s="98">
        <v>208</v>
      </c>
      <c r="T274" s="101">
        <v>3</v>
      </c>
      <c r="U274" s="245">
        <v>100</v>
      </c>
      <c r="V274" s="247">
        <v>32.200000000000003</v>
      </c>
      <c r="W274" s="247">
        <v>10</v>
      </c>
      <c r="X274" s="249">
        <v>2747</v>
      </c>
      <c r="Y274" s="243" t="s">
        <v>605</v>
      </c>
      <c r="Z274" s="247"/>
      <c r="AA274" s="252"/>
      <c r="AB274" s="242"/>
    </row>
    <row r="275" spans="1:28" x14ac:dyDescent="0.25">
      <c r="A275" s="191"/>
      <c r="B275" s="202"/>
      <c r="C275" s="259"/>
      <c r="D275" s="248"/>
      <c r="E275" s="259"/>
      <c r="F275" s="248"/>
      <c r="G275" s="248"/>
      <c r="H275" s="248"/>
      <c r="I275" s="261"/>
      <c r="J275" s="261"/>
      <c r="K275" s="122" t="s">
        <v>152</v>
      </c>
      <c r="L275" s="120" t="s">
        <v>156</v>
      </c>
      <c r="M275" s="104" t="s">
        <v>901</v>
      </c>
      <c r="N275" s="86">
        <v>208</v>
      </c>
      <c r="O275" s="87">
        <v>3</v>
      </c>
      <c r="P275" s="87" t="s">
        <v>76</v>
      </c>
      <c r="Q275" s="87" t="s">
        <v>162</v>
      </c>
      <c r="R275" s="133" t="s">
        <v>931</v>
      </c>
      <c r="S275" s="87"/>
      <c r="T275" s="105"/>
      <c r="U275" s="246"/>
      <c r="V275" s="248"/>
      <c r="W275" s="248"/>
      <c r="X275" s="250"/>
      <c r="Y275" s="244"/>
      <c r="Z275" s="248"/>
      <c r="AA275" s="253"/>
      <c r="AB275" s="200"/>
    </row>
    <row r="276" spans="1:28" ht="15" customHeight="1" x14ac:dyDescent="0.25">
      <c r="A276" s="190" t="s">
        <v>832</v>
      </c>
      <c r="B276" s="269" t="s">
        <v>168</v>
      </c>
      <c r="C276" s="258">
        <v>31719</v>
      </c>
      <c r="D276" s="247" t="s">
        <v>581</v>
      </c>
      <c r="E276" s="258" t="s">
        <v>167</v>
      </c>
      <c r="F276" s="247" t="s">
        <v>582</v>
      </c>
      <c r="G276" s="247">
        <v>27</v>
      </c>
      <c r="H276" s="247">
        <v>14</v>
      </c>
      <c r="I276" s="260">
        <v>11</v>
      </c>
      <c r="J276" s="260" t="s">
        <v>171</v>
      </c>
      <c r="K276" s="121" t="s">
        <v>151</v>
      </c>
      <c r="L276" s="123" t="s">
        <v>155</v>
      </c>
      <c r="M276" s="99" t="s">
        <v>44</v>
      </c>
      <c r="N276" s="100">
        <v>600</v>
      </c>
      <c r="O276" s="98">
        <v>3</v>
      </c>
      <c r="P276" s="98" t="s">
        <v>154</v>
      </c>
      <c r="Q276" s="98">
        <v>50</v>
      </c>
      <c r="R276" s="132" t="s">
        <v>154</v>
      </c>
      <c r="S276" s="98">
        <v>208</v>
      </c>
      <c r="T276" s="101">
        <v>3</v>
      </c>
      <c r="U276" s="245">
        <v>100</v>
      </c>
      <c r="V276" s="247">
        <v>48.3</v>
      </c>
      <c r="W276" s="247">
        <v>15</v>
      </c>
      <c r="X276" s="249">
        <v>4120</v>
      </c>
      <c r="Y276" s="243" t="s">
        <v>606</v>
      </c>
      <c r="Z276" s="247"/>
      <c r="AA276" s="252"/>
      <c r="AB276" s="242"/>
    </row>
    <row r="277" spans="1:28" x14ac:dyDescent="0.25">
      <c r="A277" s="191"/>
      <c r="B277" s="202"/>
      <c r="C277" s="259"/>
      <c r="D277" s="248"/>
      <c r="E277" s="259"/>
      <c r="F277" s="248"/>
      <c r="G277" s="248"/>
      <c r="H277" s="248"/>
      <c r="I277" s="261"/>
      <c r="J277" s="261"/>
      <c r="K277" s="122" t="s">
        <v>152</v>
      </c>
      <c r="L277" s="120" t="s">
        <v>156</v>
      </c>
      <c r="M277" s="104" t="s">
        <v>902</v>
      </c>
      <c r="N277" s="86">
        <v>208</v>
      </c>
      <c r="O277" s="87">
        <v>3</v>
      </c>
      <c r="P277" s="87" t="s">
        <v>76</v>
      </c>
      <c r="Q277" s="87" t="s">
        <v>157</v>
      </c>
      <c r="R277" s="133" t="s">
        <v>932</v>
      </c>
      <c r="S277" s="87"/>
      <c r="T277" s="105"/>
      <c r="U277" s="246"/>
      <c r="V277" s="248"/>
      <c r="W277" s="248"/>
      <c r="X277" s="250"/>
      <c r="Y277" s="244"/>
      <c r="Z277" s="248"/>
      <c r="AA277" s="253"/>
      <c r="AB277" s="200"/>
    </row>
    <row r="278" spans="1:28" ht="15" customHeight="1" x14ac:dyDescent="0.25">
      <c r="A278" s="190" t="s">
        <v>833</v>
      </c>
      <c r="B278" s="269" t="s">
        <v>168</v>
      </c>
      <c r="C278" s="258">
        <v>31719</v>
      </c>
      <c r="D278" s="247" t="s">
        <v>581</v>
      </c>
      <c r="E278" s="258" t="s">
        <v>167</v>
      </c>
      <c r="F278" s="247" t="s">
        <v>582</v>
      </c>
      <c r="G278" s="247">
        <v>27</v>
      </c>
      <c r="H278" s="247">
        <v>14</v>
      </c>
      <c r="I278" s="260">
        <v>11</v>
      </c>
      <c r="J278" s="260" t="s">
        <v>171</v>
      </c>
      <c r="K278" s="121" t="s">
        <v>151</v>
      </c>
      <c r="L278" s="123" t="s">
        <v>155</v>
      </c>
      <c r="M278" s="99" t="s">
        <v>45</v>
      </c>
      <c r="N278" s="100">
        <v>600</v>
      </c>
      <c r="O278" s="98">
        <v>3</v>
      </c>
      <c r="P278" s="98" t="s">
        <v>154</v>
      </c>
      <c r="Q278" s="98">
        <v>80</v>
      </c>
      <c r="R278" s="132" t="s">
        <v>154</v>
      </c>
      <c r="S278" s="98">
        <v>208</v>
      </c>
      <c r="T278" s="101">
        <v>3</v>
      </c>
      <c r="U278" s="245">
        <v>100</v>
      </c>
      <c r="V278" s="247">
        <v>62.1</v>
      </c>
      <c r="W278" s="247">
        <v>20</v>
      </c>
      <c r="X278" s="249">
        <v>4120</v>
      </c>
      <c r="Y278" s="243" t="s">
        <v>606</v>
      </c>
      <c r="Z278" s="247"/>
      <c r="AA278" s="252"/>
      <c r="AB278" s="242"/>
    </row>
    <row r="279" spans="1:28" x14ac:dyDescent="0.25">
      <c r="A279" s="191"/>
      <c r="B279" s="202"/>
      <c r="C279" s="259"/>
      <c r="D279" s="248"/>
      <c r="E279" s="259"/>
      <c r="F279" s="248"/>
      <c r="G279" s="248"/>
      <c r="H279" s="248"/>
      <c r="I279" s="261"/>
      <c r="J279" s="261"/>
      <c r="K279" s="122" t="s">
        <v>152</v>
      </c>
      <c r="L279" s="120" t="s">
        <v>156</v>
      </c>
      <c r="M279" s="104" t="s">
        <v>902</v>
      </c>
      <c r="N279" s="86">
        <v>208</v>
      </c>
      <c r="O279" s="87">
        <v>3</v>
      </c>
      <c r="P279" s="87" t="s">
        <v>76</v>
      </c>
      <c r="Q279" s="87" t="s">
        <v>157</v>
      </c>
      <c r="R279" s="133" t="s">
        <v>932</v>
      </c>
      <c r="S279" s="87"/>
      <c r="T279" s="105"/>
      <c r="U279" s="246"/>
      <c r="V279" s="248"/>
      <c r="W279" s="248"/>
      <c r="X279" s="250"/>
      <c r="Y279" s="244"/>
      <c r="Z279" s="248"/>
      <c r="AA279" s="253"/>
      <c r="AB279" s="200"/>
    </row>
    <row r="280" spans="1:28" ht="15" customHeight="1" x14ac:dyDescent="0.25">
      <c r="A280" s="190" t="s">
        <v>834</v>
      </c>
      <c r="B280" s="269" t="s">
        <v>168</v>
      </c>
      <c r="C280" s="258">
        <v>31719</v>
      </c>
      <c r="D280" s="247" t="s">
        <v>581</v>
      </c>
      <c r="E280" s="258" t="s">
        <v>167</v>
      </c>
      <c r="F280" s="247" t="s">
        <v>582</v>
      </c>
      <c r="G280" s="247">
        <v>27</v>
      </c>
      <c r="H280" s="247">
        <v>14</v>
      </c>
      <c r="I280" s="260">
        <v>11</v>
      </c>
      <c r="J280" s="260" t="s">
        <v>171</v>
      </c>
      <c r="K280" s="121" t="s">
        <v>151</v>
      </c>
      <c r="L280" s="123" t="s">
        <v>155</v>
      </c>
      <c r="M280" s="99" t="s">
        <v>46</v>
      </c>
      <c r="N280" s="100">
        <v>600</v>
      </c>
      <c r="O280" s="98">
        <v>3</v>
      </c>
      <c r="P280" s="98" t="s">
        <v>154</v>
      </c>
      <c r="Q280" s="98">
        <v>115</v>
      </c>
      <c r="R280" s="132" t="s">
        <v>154</v>
      </c>
      <c r="S280" s="98">
        <v>208</v>
      </c>
      <c r="T280" s="101">
        <v>3</v>
      </c>
      <c r="U280" s="245">
        <v>100</v>
      </c>
      <c r="V280" s="247">
        <v>78.2</v>
      </c>
      <c r="W280" s="247">
        <v>25</v>
      </c>
      <c r="X280" s="249">
        <v>4120</v>
      </c>
      <c r="Y280" s="243" t="s">
        <v>606</v>
      </c>
      <c r="Z280" s="247"/>
      <c r="AA280" s="252"/>
      <c r="AB280" s="242"/>
    </row>
    <row r="281" spans="1:28" x14ac:dyDescent="0.25">
      <c r="A281" s="191"/>
      <c r="B281" s="202"/>
      <c r="C281" s="259"/>
      <c r="D281" s="248"/>
      <c r="E281" s="259"/>
      <c r="F281" s="248"/>
      <c r="G281" s="248"/>
      <c r="H281" s="248"/>
      <c r="I281" s="261"/>
      <c r="J281" s="261"/>
      <c r="K281" s="122" t="s">
        <v>152</v>
      </c>
      <c r="L281" s="120" t="s">
        <v>156</v>
      </c>
      <c r="M281" s="104" t="s">
        <v>902</v>
      </c>
      <c r="N281" s="86">
        <v>208</v>
      </c>
      <c r="O281" s="87">
        <v>3</v>
      </c>
      <c r="P281" s="87" t="s">
        <v>76</v>
      </c>
      <c r="Q281" s="87" t="s">
        <v>157</v>
      </c>
      <c r="R281" s="133" t="s">
        <v>932</v>
      </c>
      <c r="S281" s="87"/>
      <c r="T281" s="105"/>
      <c r="U281" s="246"/>
      <c r="V281" s="248"/>
      <c r="W281" s="248"/>
      <c r="X281" s="250"/>
      <c r="Y281" s="244"/>
      <c r="Z281" s="248"/>
      <c r="AA281" s="253"/>
      <c r="AB281" s="200"/>
    </row>
    <row r="282" spans="1:28" ht="15" customHeight="1" x14ac:dyDescent="0.25">
      <c r="A282" s="190" t="s">
        <v>835</v>
      </c>
      <c r="B282" s="269" t="s">
        <v>168</v>
      </c>
      <c r="C282" s="258">
        <v>31719</v>
      </c>
      <c r="D282" s="247" t="s">
        <v>581</v>
      </c>
      <c r="E282" s="258" t="s">
        <v>167</v>
      </c>
      <c r="F282" s="247" t="s">
        <v>582</v>
      </c>
      <c r="G282" s="247">
        <v>18</v>
      </c>
      <c r="H282" s="247">
        <v>14</v>
      </c>
      <c r="I282" s="260">
        <v>11</v>
      </c>
      <c r="J282" s="260" t="s">
        <v>171</v>
      </c>
      <c r="K282" s="121" t="s">
        <v>151</v>
      </c>
      <c r="L282" s="123" t="s">
        <v>155</v>
      </c>
      <c r="M282" s="99" t="s">
        <v>40</v>
      </c>
      <c r="N282" s="100">
        <v>600</v>
      </c>
      <c r="O282" s="98">
        <v>3</v>
      </c>
      <c r="P282" s="98" t="s">
        <v>154</v>
      </c>
      <c r="Q282" s="98">
        <v>3.5</v>
      </c>
      <c r="R282" s="132" t="s">
        <v>154</v>
      </c>
      <c r="S282" s="98">
        <v>240</v>
      </c>
      <c r="T282" s="101">
        <v>3</v>
      </c>
      <c r="U282" s="245">
        <v>100</v>
      </c>
      <c r="V282" s="247">
        <v>2.2000000000000002</v>
      </c>
      <c r="W282" s="247">
        <v>0.5</v>
      </c>
      <c r="X282" s="249">
        <v>2747</v>
      </c>
      <c r="Y282" s="243" t="s">
        <v>607</v>
      </c>
      <c r="Z282" s="247"/>
      <c r="AA282" s="252"/>
      <c r="AB282" s="242"/>
    </row>
    <row r="283" spans="1:28" x14ac:dyDescent="0.25">
      <c r="A283" s="191"/>
      <c r="B283" s="202"/>
      <c r="C283" s="259"/>
      <c r="D283" s="248"/>
      <c r="E283" s="259"/>
      <c r="F283" s="248"/>
      <c r="G283" s="248"/>
      <c r="H283" s="248"/>
      <c r="I283" s="261"/>
      <c r="J283" s="261"/>
      <c r="K283" s="122" t="s">
        <v>152</v>
      </c>
      <c r="L283" s="120" t="s">
        <v>156</v>
      </c>
      <c r="M283" s="61" t="s">
        <v>897</v>
      </c>
      <c r="N283" s="86">
        <v>240</v>
      </c>
      <c r="O283" s="87">
        <v>3</v>
      </c>
      <c r="P283" s="87" t="s">
        <v>76</v>
      </c>
      <c r="Q283" s="87" t="s">
        <v>161</v>
      </c>
      <c r="R283" s="133" t="s">
        <v>933</v>
      </c>
      <c r="S283" s="87"/>
      <c r="T283" s="105"/>
      <c r="U283" s="246"/>
      <c r="V283" s="248"/>
      <c r="W283" s="248"/>
      <c r="X283" s="250"/>
      <c r="Y283" s="244"/>
      <c r="Z283" s="248"/>
      <c r="AA283" s="253"/>
      <c r="AB283" s="200"/>
    </row>
    <row r="284" spans="1:28" ht="15" customHeight="1" x14ac:dyDescent="0.25">
      <c r="A284" s="190" t="s">
        <v>836</v>
      </c>
      <c r="B284" s="269" t="s">
        <v>168</v>
      </c>
      <c r="C284" s="258">
        <v>31719</v>
      </c>
      <c r="D284" s="247" t="s">
        <v>581</v>
      </c>
      <c r="E284" s="258" t="s">
        <v>167</v>
      </c>
      <c r="F284" s="247" t="s">
        <v>582</v>
      </c>
      <c r="G284" s="247">
        <v>18</v>
      </c>
      <c r="H284" s="247">
        <v>14</v>
      </c>
      <c r="I284" s="260">
        <v>11</v>
      </c>
      <c r="J284" s="260" t="s">
        <v>171</v>
      </c>
      <c r="K284" s="121" t="s">
        <v>151</v>
      </c>
      <c r="L284" s="123" t="s">
        <v>155</v>
      </c>
      <c r="M284" s="99" t="s">
        <v>41</v>
      </c>
      <c r="N284" s="100">
        <v>600</v>
      </c>
      <c r="O284" s="98">
        <v>3</v>
      </c>
      <c r="P284" s="98" t="s">
        <v>154</v>
      </c>
      <c r="Q284" s="98">
        <v>7</v>
      </c>
      <c r="R284" s="132" t="s">
        <v>154</v>
      </c>
      <c r="S284" s="98">
        <v>240</v>
      </c>
      <c r="T284" s="101">
        <v>3</v>
      </c>
      <c r="U284" s="245">
        <v>100</v>
      </c>
      <c r="V284" s="247">
        <v>3.2</v>
      </c>
      <c r="W284" s="247">
        <v>0.75</v>
      </c>
      <c r="X284" s="249">
        <v>2747</v>
      </c>
      <c r="Y284" s="243" t="s">
        <v>607</v>
      </c>
      <c r="Z284" s="247"/>
      <c r="AA284" s="252"/>
      <c r="AB284" s="242"/>
    </row>
    <row r="285" spans="1:28" x14ac:dyDescent="0.25">
      <c r="A285" s="191"/>
      <c r="B285" s="202"/>
      <c r="C285" s="259"/>
      <c r="D285" s="248"/>
      <c r="E285" s="259"/>
      <c r="F285" s="248"/>
      <c r="G285" s="248"/>
      <c r="H285" s="248"/>
      <c r="I285" s="261"/>
      <c r="J285" s="261"/>
      <c r="K285" s="122" t="s">
        <v>152</v>
      </c>
      <c r="L285" s="120" t="s">
        <v>156</v>
      </c>
      <c r="M285" s="61" t="s">
        <v>897</v>
      </c>
      <c r="N285" s="86">
        <v>240</v>
      </c>
      <c r="O285" s="87">
        <v>3</v>
      </c>
      <c r="P285" s="87" t="s">
        <v>76</v>
      </c>
      <c r="Q285" s="87" t="s">
        <v>161</v>
      </c>
      <c r="R285" s="133" t="s">
        <v>933</v>
      </c>
      <c r="S285" s="87"/>
      <c r="T285" s="105"/>
      <c r="U285" s="246"/>
      <c r="V285" s="248"/>
      <c r="W285" s="248"/>
      <c r="X285" s="250"/>
      <c r="Y285" s="244"/>
      <c r="Z285" s="248"/>
      <c r="AA285" s="253"/>
      <c r="AB285" s="200"/>
    </row>
    <row r="286" spans="1:28" ht="15" customHeight="1" x14ac:dyDescent="0.25">
      <c r="A286" s="190" t="s">
        <v>837</v>
      </c>
      <c r="B286" s="269" t="s">
        <v>168</v>
      </c>
      <c r="C286" s="258">
        <v>31719</v>
      </c>
      <c r="D286" s="247" t="s">
        <v>581</v>
      </c>
      <c r="E286" s="258" t="s">
        <v>167</v>
      </c>
      <c r="F286" s="247" t="s">
        <v>582</v>
      </c>
      <c r="G286" s="247">
        <v>18</v>
      </c>
      <c r="H286" s="247">
        <v>14</v>
      </c>
      <c r="I286" s="260">
        <v>11</v>
      </c>
      <c r="J286" s="260" t="s">
        <v>171</v>
      </c>
      <c r="K286" s="121" t="s">
        <v>151</v>
      </c>
      <c r="L286" s="123" t="s">
        <v>155</v>
      </c>
      <c r="M286" s="99" t="s">
        <v>41</v>
      </c>
      <c r="N286" s="100">
        <v>600</v>
      </c>
      <c r="O286" s="98">
        <v>3</v>
      </c>
      <c r="P286" s="98" t="s">
        <v>154</v>
      </c>
      <c r="Q286" s="98">
        <v>7</v>
      </c>
      <c r="R286" s="132" t="s">
        <v>154</v>
      </c>
      <c r="S286" s="98">
        <v>240</v>
      </c>
      <c r="T286" s="101">
        <v>3</v>
      </c>
      <c r="U286" s="245">
        <v>100</v>
      </c>
      <c r="V286" s="247">
        <v>4.2</v>
      </c>
      <c r="W286" s="247">
        <v>1</v>
      </c>
      <c r="X286" s="249">
        <v>2747</v>
      </c>
      <c r="Y286" s="243" t="s">
        <v>607</v>
      </c>
      <c r="Z286" s="247"/>
      <c r="AA286" s="252"/>
      <c r="AB286" s="242"/>
    </row>
    <row r="287" spans="1:28" x14ac:dyDescent="0.25">
      <c r="A287" s="191"/>
      <c r="B287" s="202"/>
      <c r="C287" s="259"/>
      <c r="D287" s="248"/>
      <c r="E287" s="259"/>
      <c r="F287" s="248"/>
      <c r="G287" s="248"/>
      <c r="H287" s="248"/>
      <c r="I287" s="261"/>
      <c r="J287" s="261"/>
      <c r="K287" s="122" t="s">
        <v>152</v>
      </c>
      <c r="L287" s="120" t="s">
        <v>156</v>
      </c>
      <c r="M287" s="61" t="s">
        <v>898</v>
      </c>
      <c r="N287" s="86">
        <v>240</v>
      </c>
      <c r="O287" s="87">
        <v>3</v>
      </c>
      <c r="P287" s="87" t="s">
        <v>76</v>
      </c>
      <c r="Q287" s="87" t="s">
        <v>160</v>
      </c>
      <c r="R287" s="133" t="s">
        <v>926</v>
      </c>
      <c r="S287" s="87"/>
      <c r="T287" s="105"/>
      <c r="U287" s="246"/>
      <c r="V287" s="248"/>
      <c r="W287" s="248"/>
      <c r="X287" s="250"/>
      <c r="Y287" s="244"/>
      <c r="Z287" s="248"/>
      <c r="AA287" s="253"/>
      <c r="AB287" s="200"/>
    </row>
    <row r="288" spans="1:28" ht="15" customHeight="1" x14ac:dyDescent="0.25">
      <c r="A288" s="190" t="s">
        <v>838</v>
      </c>
      <c r="B288" s="269" t="s">
        <v>168</v>
      </c>
      <c r="C288" s="258">
        <v>31719</v>
      </c>
      <c r="D288" s="247" t="s">
        <v>581</v>
      </c>
      <c r="E288" s="258" t="s">
        <v>167</v>
      </c>
      <c r="F288" s="247" t="s">
        <v>582</v>
      </c>
      <c r="G288" s="247">
        <v>18</v>
      </c>
      <c r="H288" s="247">
        <v>14</v>
      </c>
      <c r="I288" s="260">
        <v>11</v>
      </c>
      <c r="J288" s="260" t="s">
        <v>171</v>
      </c>
      <c r="K288" s="121" t="s">
        <v>151</v>
      </c>
      <c r="L288" s="123" t="s">
        <v>155</v>
      </c>
      <c r="M288" s="99" t="s">
        <v>41</v>
      </c>
      <c r="N288" s="100">
        <v>600</v>
      </c>
      <c r="O288" s="98">
        <v>3</v>
      </c>
      <c r="P288" s="98" t="s">
        <v>154</v>
      </c>
      <c r="Q288" s="98">
        <v>7</v>
      </c>
      <c r="R288" s="132" t="s">
        <v>154</v>
      </c>
      <c r="S288" s="98">
        <v>240</v>
      </c>
      <c r="T288" s="101">
        <v>3</v>
      </c>
      <c r="U288" s="245">
        <v>100</v>
      </c>
      <c r="V288" s="247">
        <v>6</v>
      </c>
      <c r="W288" s="247">
        <v>1.5</v>
      </c>
      <c r="X288" s="249">
        <v>2747</v>
      </c>
      <c r="Y288" s="243" t="s">
        <v>607</v>
      </c>
      <c r="Z288" s="247"/>
      <c r="AA288" s="252"/>
      <c r="AB288" s="242"/>
    </row>
    <row r="289" spans="1:28" x14ac:dyDescent="0.25">
      <c r="A289" s="191"/>
      <c r="B289" s="202"/>
      <c r="C289" s="259"/>
      <c r="D289" s="248"/>
      <c r="E289" s="259"/>
      <c r="F289" s="248"/>
      <c r="G289" s="248"/>
      <c r="H289" s="248"/>
      <c r="I289" s="261"/>
      <c r="J289" s="261"/>
      <c r="K289" s="122" t="s">
        <v>152</v>
      </c>
      <c r="L289" s="120" t="s">
        <v>156</v>
      </c>
      <c r="M289" s="61" t="s">
        <v>898</v>
      </c>
      <c r="N289" s="86">
        <v>240</v>
      </c>
      <c r="O289" s="87">
        <v>3</v>
      </c>
      <c r="P289" s="87" t="s">
        <v>76</v>
      </c>
      <c r="Q289" s="87" t="s">
        <v>160</v>
      </c>
      <c r="R289" s="133" t="s">
        <v>926</v>
      </c>
      <c r="S289" s="87"/>
      <c r="T289" s="105"/>
      <c r="U289" s="246"/>
      <c r="V289" s="248"/>
      <c r="W289" s="248"/>
      <c r="X289" s="250"/>
      <c r="Y289" s="244"/>
      <c r="Z289" s="248"/>
      <c r="AA289" s="253"/>
      <c r="AB289" s="200"/>
    </row>
    <row r="290" spans="1:28" ht="15" customHeight="1" x14ac:dyDescent="0.25">
      <c r="A290" s="190" t="s">
        <v>839</v>
      </c>
      <c r="B290" s="269" t="s">
        <v>168</v>
      </c>
      <c r="C290" s="258">
        <v>31719</v>
      </c>
      <c r="D290" s="247" t="s">
        <v>581</v>
      </c>
      <c r="E290" s="258" t="s">
        <v>167</v>
      </c>
      <c r="F290" s="247" t="s">
        <v>582</v>
      </c>
      <c r="G290" s="247">
        <v>18</v>
      </c>
      <c r="H290" s="247">
        <v>14</v>
      </c>
      <c r="I290" s="260">
        <v>11</v>
      </c>
      <c r="J290" s="260" t="s">
        <v>171</v>
      </c>
      <c r="K290" s="121" t="s">
        <v>151</v>
      </c>
      <c r="L290" s="123" t="s">
        <v>155</v>
      </c>
      <c r="M290" s="99" t="s">
        <v>41</v>
      </c>
      <c r="N290" s="100">
        <v>600</v>
      </c>
      <c r="O290" s="98">
        <v>3</v>
      </c>
      <c r="P290" s="98" t="s">
        <v>154</v>
      </c>
      <c r="Q290" s="98">
        <v>7</v>
      </c>
      <c r="R290" s="132" t="s">
        <v>154</v>
      </c>
      <c r="S290" s="98">
        <v>240</v>
      </c>
      <c r="T290" s="101">
        <v>3</v>
      </c>
      <c r="U290" s="245">
        <v>100</v>
      </c>
      <c r="V290" s="247">
        <v>6.8</v>
      </c>
      <c r="W290" s="247">
        <v>2</v>
      </c>
      <c r="X290" s="249">
        <v>2747</v>
      </c>
      <c r="Y290" s="243" t="s">
        <v>607</v>
      </c>
      <c r="Z290" s="247"/>
      <c r="AA290" s="252"/>
      <c r="AB290" s="242"/>
    </row>
    <row r="291" spans="1:28" x14ac:dyDescent="0.25">
      <c r="A291" s="191"/>
      <c r="B291" s="202"/>
      <c r="C291" s="259"/>
      <c r="D291" s="248"/>
      <c r="E291" s="259"/>
      <c r="F291" s="248"/>
      <c r="G291" s="248"/>
      <c r="H291" s="248"/>
      <c r="I291" s="261"/>
      <c r="J291" s="261"/>
      <c r="K291" s="122" t="s">
        <v>152</v>
      </c>
      <c r="L291" s="120" t="s">
        <v>156</v>
      </c>
      <c r="M291" s="61" t="s">
        <v>899</v>
      </c>
      <c r="N291" s="86">
        <v>240</v>
      </c>
      <c r="O291" s="87">
        <v>3</v>
      </c>
      <c r="P291" s="87" t="s">
        <v>76</v>
      </c>
      <c r="Q291" s="87" t="s">
        <v>159</v>
      </c>
      <c r="R291" s="133" t="s">
        <v>927</v>
      </c>
      <c r="S291" s="87"/>
      <c r="T291" s="105"/>
      <c r="U291" s="246"/>
      <c r="V291" s="248"/>
      <c r="W291" s="248"/>
      <c r="X291" s="250"/>
      <c r="Y291" s="244"/>
      <c r="Z291" s="248"/>
      <c r="AA291" s="253"/>
      <c r="AB291" s="200"/>
    </row>
    <row r="292" spans="1:28" ht="15" customHeight="1" x14ac:dyDescent="0.25">
      <c r="A292" s="190" t="s">
        <v>840</v>
      </c>
      <c r="B292" s="269" t="s">
        <v>168</v>
      </c>
      <c r="C292" s="258">
        <v>31719</v>
      </c>
      <c r="D292" s="247" t="s">
        <v>581</v>
      </c>
      <c r="E292" s="258" t="s">
        <v>167</v>
      </c>
      <c r="F292" s="247" t="s">
        <v>582</v>
      </c>
      <c r="G292" s="247">
        <v>18</v>
      </c>
      <c r="H292" s="247">
        <v>14</v>
      </c>
      <c r="I292" s="260">
        <v>11</v>
      </c>
      <c r="J292" s="260" t="s">
        <v>171</v>
      </c>
      <c r="K292" s="121" t="s">
        <v>151</v>
      </c>
      <c r="L292" s="123" t="s">
        <v>155</v>
      </c>
      <c r="M292" s="99" t="s">
        <v>153</v>
      </c>
      <c r="N292" s="100">
        <v>600</v>
      </c>
      <c r="O292" s="98">
        <v>3</v>
      </c>
      <c r="P292" s="98" t="s">
        <v>154</v>
      </c>
      <c r="Q292" s="98">
        <v>12.5</v>
      </c>
      <c r="R292" s="132" t="s">
        <v>154</v>
      </c>
      <c r="S292" s="98">
        <v>240</v>
      </c>
      <c r="T292" s="101">
        <v>3</v>
      </c>
      <c r="U292" s="245">
        <v>100</v>
      </c>
      <c r="V292" s="247">
        <v>9.6</v>
      </c>
      <c r="W292" s="247">
        <v>3</v>
      </c>
      <c r="X292" s="249">
        <v>2747</v>
      </c>
      <c r="Y292" s="243" t="s">
        <v>607</v>
      </c>
      <c r="Z292" s="247"/>
      <c r="AA292" s="252"/>
      <c r="AB292" s="242"/>
    </row>
    <row r="293" spans="1:28" x14ac:dyDescent="0.25">
      <c r="A293" s="191"/>
      <c r="B293" s="202"/>
      <c r="C293" s="259"/>
      <c r="D293" s="248"/>
      <c r="E293" s="259"/>
      <c r="F293" s="248"/>
      <c r="G293" s="248"/>
      <c r="H293" s="248"/>
      <c r="I293" s="261"/>
      <c r="J293" s="261"/>
      <c r="K293" s="122" t="s">
        <v>152</v>
      </c>
      <c r="L293" s="120" t="s">
        <v>156</v>
      </c>
      <c r="M293" s="104" t="s">
        <v>900</v>
      </c>
      <c r="N293" s="86">
        <v>240</v>
      </c>
      <c r="O293" s="87">
        <v>3</v>
      </c>
      <c r="P293" s="87" t="s">
        <v>76</v>
      </c>
      <c r="Q293" s="87" t="s">
        <v>158</v>
      </c>
      <c r="R293" s="133" t="s">
        <v>928</v>
      </c>
      <c r="S293" s="87"/>
      <c r="T293" s="105"/>
      <c r="U293" s="246"/>
      <c r="V293" s="248"/>
      <c r="W293" s="248"/>
      <c r="X293" s="250"/>
      <c r="Y293" s="244"/>
      <c r="Z293" s="248"/>
      <c r="AA293" s="253"/>
      <c r="AB293" s="200"/>
    </row>
    <row r="294" spans="1:28" ht="15" customHeight="1" x14ac:dyDescent="0.25">
      <c r="A294" s="190" t="s">
        <v>841</v>
      </c>
      <c r="B294" s="269" t="s">
        <v>168</v>
      </c>
      <c r="C294" s="258">
        <v>31719</v>
      </c>
      <c r="D294" s="247" t="s">
        <v>581</v>
      </c>
      <c r="E294" s="258" t="s">
        <v>167</v>
      </c>
      <c r="F294" s="247" t="s">
        <v>582</v>
      </c>
      <c r="G294" s="247">
        <v>18</v>
      </c>
      <c r="H294" s="247">
        <v>14</v>
      </c>
      <c r="I294" s="260">
        <v>11</v>
      </c>
      <c r="J294" s="260" t="s">
        <v>171</v>
      </c>
      <c r="K294" s="121" t="s">
        <v>151</v>
      </c>
      <c r="L294" s="123" t="s">
        <v>155</v>
      </c>
      <c r="M294" s="99" t="s">
        <v>43</v>
      </c>
      <c r="N294" s="100">
        <v>600</v>
      </c>
      <c r="O294" s="98">
        <v>3</v>
      </c>
      <c r="P294" s="98" t="s">
        <v>154</v>
      </c>
      <c r="Q294" s="98">
        <v>25</v>
      </c>
      <c r="R294" s="132" t="s">
        <v>154</v>
      </c>
      <c r="S294" s="98">
        <v>240</v>
      </c>
      <c r="T294" s="101">
        <v>3</v>
      </c>
      <c r="U294" s="245">
        <v>100</v>
      </c>
      <c r="V294" s="247">
        <v>15.2</v>
      </c>
      <c r="W294" s="247">
        <v>5</v>
      </c>
      <c r="X294" s="249">
        <v>2747</v>
      </c>
      <c r="Y294" s="243" t="s">
        <v>607</v>
      </c>
      <c r="Z294" s="247"/>
      <c r="AA294" s="252"/>
      <c r="AB294" s="242"/>
    </row>
    <row r="295" spans="1:28" x14ac:dyDescent="0.25">
      <c r="A295" s="191"/>
      <c r="B295" s="202"/>
      <c r="C295" s="259"/>
      <c r="D295" s="248"/>
      <c r="E295" s="259"/>
      <c r="F295" s="248"/>
      <c r="G295" s="248"/>
      <c r="H295" s="248"/>
      <c r="I295" s="261"/>
      <c r="J295" s="261"/>
      <c r="K295" s="122" t="s">
        <v>152</v>
      </c>
      <c r="L295" s="120" t="s">
        <v>156</v>
      </c>
      <c r="M295" s="104" t="s">
        <v>900</v>
      </c>
      <c r="N295" s="86">
        <v>240</v>
      </c>
      <c r="O295" s="87">
        <v>3</v>
      </c>
      <c r="P295" s="87" t="s">
        <v>76</v>
      </c>
      <c r="Q295" s="87" t="s">
        <v>158</v>
      </c>
      <c r="R295" s="133" t="s">
        <v>928</v>
      </c>
      <c r="S295" s="87"/>
      <c r="T295" s="105"/>
      <c r="U295" s="246"/>
      <c r="V295" s="248"/>
      <c r="W295" s="248"/>
      <c r="X295" s="250"/>
      <c r="Y295" s="244"/>
      <c r="Z295" s="248"/>
      <c r="AA295" s="253"/>
      <c r="AB295" s="200"/>
    </row>
    <row r="296" spans="1:28" ht="15" customHeight="1" x14ac:dyDescent="0.25">
      <c r="A296" s="190" t="s">
        <v>842</v>
      </c>
      <c r="B296" s="269" t="s">
        <v>168</v>
      </c>
      <c r="C296" s="258">
        <v>31719</v>
      </c>
      <c r="D296" s="247" t="s">
        <v>581</v>
      </c>
      <c r="E296" s="258" t="s">
        <v>167</v>
      </c>
      <c r="F296" s="247" t="s">
        <v>582</v>
      </c>
      <c r="G296" s="247">
        <v>18</v>
      </c>
      <c r="H296" s="247">
        <v>14</v>
      </c>
      <c r="I296" s="260">
        <v>11</v>
      </c>
      <c r="J296" s="260" t="s">
        <v>171</v>
      </c>
      <c r="K296" s="121" t="s">
        <v>151</v>
      </c>
      <c r="L296" s="123" t="s">
        <v>155</v>
      </c>
      <c r="M296" s="99" t="s">
        <v>43</v>
      </c>
      <c r="N296" s="100">
        <v>600</v>
      </c>
      <c r="O296" s="98">
        <v>3</v>
      </c>
      <c r="P296" s="98" t="s">
        <v>154</v>
      </c>
      <c r="Q296" s="98">
        <v>25</v>
      </c>
      <c r="R296" s="132" t="s">
        <v>154</v>
      </c>
      <c r="S296" s="98">
        <v>240</v>
      </c>
      <c r="T296" s="101">
        <v>3</v>
      </c>
      <c r="U296" s="245">
        <v>100</v>
      </c>
      <c r="V296" s="247">
        <v>22</v>
      </c>
      <c r="W296" s="247">
        <v>7.5</v>
      </c>
      <c r="X296" s="249">
        <v>2747</v>
      </c>
      <c r="Y296" s="243" t="s">
        <v>607</v>
      </c>
      <c r="Z296" s="247"/>
      <c r="AA296" s="252"/>
      <c r="AB296" s="242"/>
    </row>
    <row r="297" spans="1:28" x14ac:dyDescent="0.25">
      <c r="A297" s="191"/>
      <c r="B297" s="202"/>
      <c r="C297" s="259"/>
      <c r="D297" s="248"/>
      <c r="E297" s="259"/>
      <c r="F297" s="248"/>
      <c r="G297" s="248"/>
      <c r="H297" s="248"/>
      <c r="I297" s="261"/>
      <c r="J297" s="261"/>
      <c r="K297" s="122" t="s">
        <v>152</v>
      </c>
      <c r="L297" s="120" t="s">
        <v>156</v>
      </c>
      <c r="M297" s="104" t="s">
        <v>900</v>
      </c>
      <c r="N297" s="86">
        <v>240</v>
      </c>
      <c r="O297" s="87">
        <v>3</v>
      </c>
      <c r="P297" s="87" t="s">
        <v>76</v>
      </c>
      <c r="Q297" s="87" t="s">
        <v>158</v>
      </c>
      <c r="R297" s="133" t="s">
        <v>928</v>
      </c>
      <c r="S297" s="87"/>
      <c r="T297" s="105"/>
      <c r="U297" s="246"/>
      <c r="V297" s="248"/>
      <c r="W297" s="248"/>
      <c r="X297" s="250"/>
      <c r="Y297" s="244"/>
      <c r="Z297" s="248"/>
      <c r="AA297" s="253"/>
      <c r="AB297" s="200"/>
    </row>
    <row r="298" spans="1:28" ht="15" customHeight="1" x14ac:dyDescent="0.25">
      <c r="A298" s="190" t="s">
        <v>843</v>
      </c>
      <c r="B298" s="269" t="s">
        <v>168</v>
      </c>
      <c r="C298" s="258">
        <v>31719</v>
      </c>
      <c r="D298" s="247" t="s">
        <v>581</v>
      </c>
      <c r="E298" s="258" t="s">
        <v>167</v>
      </c>
      <c r="F298" s="247" t="s">
        <v>582</v>
      </c>
      <c r="G298" s="247">
        <v>18</v>
      </c>
      <c r="H298" s="247">
        <v>14</v>
      </c>
      <c r="I298" s="260">
        <v>11</v>
      </c>
      <c r="J298" s="260" t="s">
        <v>171</v>
      </c>
      <c r="K298" s="121" t="s">
        <v>151</v>
      </c>
      <c r="L298" s="123" t="s">
        <v>155</v>
      </c>
      <c r="M298" s="99" t="s">
        <v>44</v>
      </c>
      <c r="N298" s="100">
        <v>600</v>
      </c>
      <c r="O298" s="98">
        <v>3</v>
      </c>
      <c r="P298" s="98" t="s">
        <v>154</v>
      </c>
      <c r="Q298" s="98">
        <v>50</v>
      </c>
      <c r="R298" s="132" t="s">
        <v>154</v>
      </c>
      <c r="S298" s="98">
        <v>240</v>
      </c>
      <c r="T298" s="101">
        <v>3</v>
      </c>
      <c r="U298" s="245">
        <v>100</v>
      </c>
      <c r="V298" s="247">
        <v>28</v>
      </c>
      <c r="W298" s="247">
        <v>10</v>
      </c>
      <c r="X298" s="249">
        <v>2747</v>
      </c>
      <c r="Y298" s="243" t="s">
        <v>604</v>
      </c>
      <c r="Z298" s="247"/>
      <c r="AA298" s="252"/>
      <c r="AB298" s="242"/>
    </row>
    <row r="299" spans="1:28" x14ac:dyDescent="0.25">
      <c r="A299" s="191"/>
      <c r="B299" s="202"/>
      <c r="C299" s="259"/>
      <c r="D299" s="248"/>
      <c r="E299" s="259"/>
      <c r="F299" s="248"/>
      <c r="G299" s="248"/>
      <c r="H299" s="248"/>
      <c r="I299" s="261"/>
      <c r="J299" s="261"/>
      <c r="K299" s="122" t="s">
        <v>152</v>
      </c>
      <c r="L299" s="120" t="s">
        <v>156</v>
      </c>
      <c r="M299" s="104" t="s">
        <v>901</v>
      </c>
      <c r="N299" s="86">
        <v>240</v>
      </c>
      <c r="O299" s="87">
        <v>3</v>
      </c>
      <c r="P299" s="87" t="s">
        <v>76</v>
      </c>
      <c r="Q299" s="87" t="s">
        <v>162</v>
      </c>
      <c r="R299" s="133" t="s">
        <v>929</v>
      </c>
      <c r="S299" s="87"/>
      <c r="T299" s="105"/>
      <c r="U299" s="246"/>
      <c r="V299" s="248"/>
      <c r="W299" s="248"/>
      <c r="X299" s="250"/>
      <c r="Y299" s="244"/>
      <c r="Z299" s="248"/>
      <c r="AA299" s="253"/>
      <c r="AB299" s="200"/>
    </row>
    <row r="300" spans="1:28" ht="15" customHeight="1" x14ac:dyDescent="0.25">
      <c r="A300" s="190" t="s">
        <v>844</v>
      </c>
      <c r="B300" s="269" t="s">
        <v>168</v>
      </c>
      <c r="C300" s="258">
        <v>31719</v>
      </c>
      <c r="D300" s="247" t="s">
        <v>581</v>
      </c>
      <c r="E300" s="258" t="s">
        <v>167</v>
      </c>
      <c r="F300" s="247" t="s">
        <v>582</v>
      </c>
      <c r="G300" s="247">
        <v>18</v>
      </c>
      <c r="H300" s="247">
        <v>14</v>
      </c>
      <c r="I300" s="260">
        <v>11</v>
      </c>
      <c r="J300" s="260" t="s">
        <v>171</v>
      </c>
      <c r="K300" s="121" t="s">
        <v>151</v>
      </c>
      <c r="L300" s="123" t="s">
        <v>155</v>
      </c>
      <c r="M300" s="99" t="s">
        <v>44</v>
      </c>
      <c r="N300" s="100">
        <v>600</v>
      </c>
      <c r="O300" s="98">
        <v>3</v>
      </c>
      <c r="P300" s="98" t="s">
        <v>154</v>
      </c>
      <c r="Q300" s="98">
        <v>50</v>
      </c>
      <c r="R300" s="132" t="s">
        <v>154</v>
      </c>
      <c r="S300" s="98">
        <v>240</v>
      </c>
      <c r="T300" s="101">
        <v>3</v>
      </c>
      <c r="U300" s="245">
        <v>100</v>
      </c>
      <c r="V300" s="247">
        <v>42</v>
      </c>
      <c r="W300" s="247">
        <v>15</v>
      </c>
      <c r="X300" s="249">
        <v>2747</v>
      </c>
      <c r="Y300" s="243" t="s">
        <v>604</v>
      </c>
      <c r="Z300" s="247"/>
      <c r="AA300" s="252"/>
      <c r="AB300" s="242"/>
    </row>
    <row r="301" spans="1:28" x14ac:dyDescent="0.25">
      <c r="A301" s="191"/>
      <c r="B301" s="202"/>
      <c r="C301" s="259"/>
      <c r="D301" s="248"/>
      <c r="E301" s="259"/>
      <c r="F301" s="248"/>
      <c r="G301" s="248"/>
      <c r="H301" s="248"/>
      <c r="I301" s="261"/>
      <c r="J301" s="261"/>
      <c r="K301" s="122" t="s">
        <v>152</v>
      </c>
      <c r="L301" s="120" t="s">
        <v>156</v>
      </c>
      <c r="M301" s="104" t="s">
        <v>901</v>
      </c>
      <c r="N301" s="86">
        <v>240</v>
      </c>
      <c r="O301" s="87">
        <v>3</v>
      </c>
      <c r="P301" s="87" t="s">
        <v>76</v>
      </c>
      <c r="Q301" s="87" t="s">
        <v>162</v>
      </c>
      <c r="R301" s="133" t="s">
        <v>929</v>
      </c>
      <c r="S301" s="87"/>
      <c r="T301" s="105"/>
      <c r="U301" s="246"/>
      <c r="V301" s="248"/>
      <c r="W301" s="248"/>
      <c r="X301" s="250"/>
      <c r="Y301" s="244"/>
      <c r="Z301" s="248"/>
      <c r="AA301" s="253"/>
      <c r="AB301" s="200"/>
    </row>
    <row r="302" spans="1:28" ht="15" customHeight="1" x14ac:dyDescent="0.25">
      <c r="A302" s="190" t="s">
        <v>845</v>
      </c>
      <c r="B302" s="269" t="s">
        <v>168</v>
      </c>
      <c r="C302" s="258">
        <v>31719</v>
      </c>
      <c r="D302" s="247" t="s">
        <v>581</v>
      </c>
      <c r="E302" s="258" t="s">
        <v>167</v>
      </c>
      <c r="F302" s="247" t="s">
        <v>582</v>
      </c>
      <c r="G302" s="247">
        <v>27</v>
      </c>
      <c r="H302" s="247">
        <v>14</v>
      </c>
      <c r="I302" s="260">
        <v>11</v>
      </c>
      <c r="J302" s="260" t="s">
        <v>171</v>
      </c>
      <c r="K302" s="121" t="s">
        <v>151</v>
      </c>
      <c r="L302" s="123" t="s">
        <v>155</v>
      </c>
      <c r="M302" s="99" t="s">
        <v>45</v>
      </c>
      <c r="N302" s="100">
        <v>600</v>
      </c>
      <c r="O302" s="98">
        <v>3</v>
      </c>
      <c r="P302" s="98" t="s">
        <v>154</v>
      </c>
      <c r="Q302" s="98">
        <v>80</v>
      </c>
      <c r="R302" s="132" t="s">
        <v>154</v>
      </c>
      <c r="S302" s="98">
        <v>240</v>
      </c>
      <c r="T302" s="101">
        <v>3</v>
      </c>
      <c r="U302" s="245">
        <v>100</v>
      </c>
      <c r="V302" s="247">
        <v>54</v>
      </c>
      <c r="W302" s="247">
        <v>20</v>
      </c>
      <c r="X302" s="249">
        <v>4120</v>
      </c>
      <c r="Y302" s="243" t="s">
        <v>608</v>
      </c>
      <c r="Z302" s="247"/>
      <c r="AA302" s="252"/>
      <c r="AB302" s="242"/>
    </row>
    <row r="303" spans="1:28" x14ac:dyDescent="0.25">
      <c r="A303" s="191"/>
      <c r="B303" s="202"/>
      <c r="C303" s="259"/>
      <c r="D303" s="248"/>
      <c r="E303" s="259"/>
      <c r="F303" s="248"/>
      <c r="G303" s="248"/>
      <c r="H303" s="248"/>
      <c r="I303" s="261"/>
      <c r="J303" s="261"/>
      <c r="K303" s="122" t="s">
        <v>152</v>
      </c>
      <c r="L303" s="120" t="s">
        <v>156</v>
      </c>
      <c r="M303" s="104" t="s">
        <v>902</v>
      </c>
      <c r="N303" s="86">
        <v>240</v>
      </c>
      <c r="O303" s="87">
        <v>3</v>
      </c>
      <c r="P303" s="87" t="s">
        <v>76</v>
      </c>
      <c r="Q303" s="87" t="s">
        <v>157</v>
      </c>
      <c r="R303" s="133" t="s">
        <v>930</v>
      </c>
      <c r="S303" s="87"/>
      <c r="T303" s="105"/>
      <c r="U303" s="246"/>
      <c r="V303" s="248"/>
      <c r="W303" s="248"/>
      <c r="X303" s="250"/>
      <c r="Y303" s="244"/>
      <c r="Z303" s="248"/>
      <c r="AA303" s="253"/>
      <c r="AB303" s="200"/>
    </row>
    <row r="304" spans="1:28" ht="15" customHeight="1" x14ac:dyDescent="0.25">
      <c r="A304" s="190" t="s">
        <v>846</v>
      </c>
      <c r="B304" s="269" t="s">
        <v>168</v>
      </c>
      <c r="C304" s="258">
        <v>31719</v>
      </c>
      <c r="D304" s="247" t="s">
        <v>581</v>
      </c>
      <c r="E304" s="258" t="s">
        <v>167</v>
      </c>
      <c r="F304" s="247" t="s">
        <v>582</v>
      </c>
      <c r="G304" s="247">
        <v>27</v>
      </c>
      <c r="H304" s="247">
        <v>14</v>
      </c>
      <c r="I304" s="260">
        <v>11</v>
      </c>
      <c r="J304" s="260" t="s">
        <v>171</v>
      </c>
      <c r="K304" s="121" t="s">
        <v>151</v>
      </c>
      <c r="L304" s="123" t="s">
        <v>155</v>
      </c>
      <c r="M304" s="99" t="s">
        <v>45</v>
      </c>
      <c r="N304" s="100">
        <v>600</v>
      </c>
      <c r="O304" s="98">
        <v>3</v>
      </c>
      <c r="P304" s="98" t="s">
        <v>154</v>
      </c>
      <c r="Q304" s="98">
        <v>80</v>
      </c>
      <c r="R304" s="132" t="s">
        <v>154</v>
      </c>
      <c r="S304" s="98">
        <v>240</v>
      </c>
      <c r="T304" s="101">
        <v>3</v>
      </c>
      <c r="U304" s="245">
        <v>100</v>
      </c>
      <c r="V304" s="247">
        <v>68</v>
      </c>
      <c r="W304" s="247">
        <v>25</v>
      </c>
      <c r="X304" s="249">
        <v>4120</v>
      </c>
      <c r="Y304" s="243" t="s">
        <v>608</v>
      </c>
      <c r="Z304" s="247"/>
      <c r="AA304" s="252"/>
      <c r="AB304" s="242"/>
    </row>
    <row r="305" spans="1:28" x14ac:dyDescent="0.25">
      <c r="A305" s="191"/>
      <c r="B305" s="202"/>
      <c r="C305" s="259"/>
      <c r="D305" s="248"/>
      <c r="E305" s="259"/>
      <c r="F305" s="248"/>
      <c r="G305" s="248"/>
      <c r="H305" s="248"/>
      <c r="I305" s="261"/>
      <c r="J305" s="261"/>
      <c r="K305" s="122" t="s">
        <v>152</v>
      </c>
      <c r="L305" s="120" t="s">
        <v>156</v>
      </c>
      <c r="M305" s="104" t="s">
        <v>902</v>
      </c>
      <c r="N305" s="86">
        <v>240</v>
      </c>
      <c r="O305" s="87">
        <v>3</v>
      </c>
      <c r="P305" s="87" t="s">
        <v>76</v>
      </c>
      <c r="Q305" s="87" t="s">
        <v>157</v>
      </c>
      <c r="R305" s="133" t="s">
        <v>930</v>
      </c>
      <c r="S305" s="87"/>
      <c r="T305" s="105"/>
      <c r="U305" s="246"/>
      <c r="V305" s="248"/>
      <c r="W305" s="248"/>
      <c r="X305" s="250"/>
      <c r="Y305" s="244"/>
      <c r="Z305" s="248"/>
      <c r="AA305" s="253"/>
      <c r="AB305" s="200"/>
    </row>
    <row r="306" spans="1:28" ht="15" customHeight="1" x14ac:dyDescent="0.25">
      <c r="A306" s="190" t="s">
        <v>847</v>
      </c>
      <c r="B306" s="269" t="s">
        <v>168</v>
      </c>
      <c r="C306" s="258">
        <v>31719</v>
      </c>
      <c r="D306" s="247" t="s">
        <v>581</v>
      </c>
      <c r="E306" s="258" t="s">
        <v>167</v>
      </c>
      <c r="F306" s="247" t="s">
        <v>582</v>
      </c>
      <c r="G306" s="247">
        <v>27</v>
      </c>
      <c r="H306" s="247">
        <v>14</v>
      </c>
      <c r="I306" s="260">
        <v>11</v>
      </c>
      <c r="J306" s="260" t="s">
        <v>171</v>
      </c>
      <c r="K306" s="121" t="s">
        <v>151</v>
      </c>
      <c r="L306" s="123" t="s">
        <v>155</v>
      </c>
      <c r="M306" s="99" t="s">
        <v>46</v>
      </c>
      <c r="N306" s="100">
        <v>600</v>
      </c>
      <c r="O306" s="98">
        <v>3</v>
      </c>
      <c r="P306" s="98" t="s">
        <v>154</v>
      </c>
      <c r="Q306" s="98">
        <v>115</v>
      </c>
      <c r="R306" s="132" t="s">
        <v>154</v>
      </c>
      <c r="S306" s="98">
        <v>240</v>
      </c>
      <c r="T306" s="101">
        <v>3</v>
      </c>
      <c r="U306" s="245">
        <v>100</v>
      </c>
      <c r="V306" s="247">
        <v>80</v>
      </c>
      <c r="W306" s="247">
        <v>30</v>
      </c>
      <c r="X306" s="249">
        <v>4120</v>
      </c>
      <c r="Y306" s="243" t="s">
        <v>608</v>
      </c>
      <c r="Z306" s="247"/>
      <c r="AA306" s="252"/>
      <c r="AB306" s="242"/>
    </row>
    <row r="307" spans="1:28" x14ac:dyDescent="0.25">
      <c r="A307" s="191"/>
      <c r="B307" s="202"/>
      <c r="C307" s="259"/>
      <c r="D307" s="248"/>
      <c r="E307" s="259"/>
      <c r="F307" s="248"/>
      <c r="G307" s="248"/>
      <c r="H307" s="248"/>
      <c r="I307" s="261"/>
      <c r="J307" s="261"/>
      <c r="K307" s="122" t="s">
        <v>152</v>
      </c>
      <c r="L307" s="120" t="s">
        <v>156</v>
      </c>
      <c r="M307" s="104" t="s">
        <v>902</v>
      </c>
      <c r="N307" s="86">
        <v>240</v>
      </c>
      <c r="O307" s="87">
        <v>3</v>
      </c>
      <c r="P307" s="87" t="s">
        <v>76</v>
      </c>
      <c r="Q307" s="87" t="s">
        <v>157</v>
      </c>
      <c r="R307" s="133" t="s">
        <v>930</v>
      </c>
      <c r="S307" s="87"/>
      <c r="T307" s="105"/>
      <c r="U307" s="246"/>
      <c r="V307" s="248"/>
      <c r="W307" s="248"/>
      <c r="X307" s="250"/>
      <c r="Y307" s="244"/>
      <c r="Z307" s="248"/>
      <c r="AA307" s="253"/>
      <c r="AB307" s="200"/>
    </row>
    <row r="308" spans="1:28" ht="15" customHeight="1" x14ac:dyDescent="0.25">
      <c r="A308" s="190" t="s">
        <v>848</v>
      </c>
      <c r="B308" s="269" t="s">
        <v>168</v>
      </c>
      <c r="C308" s="258">
        <v>31719</v>
      </c>
      <c r="D308" s="247" t="s">
        <v>581</v>
      </c>
      <c r="E308" s="258" t="s">
        <v>167</v>
      </c>
      <c r="F308" s="247" t="s">
        <v>582</v>
      </c>
      <c r="G308" s="247">
        <v>18</v>
      </c>
      <c r="H308" s="247">
        <v>14</v>
      </c>
      <c r="I308" s="260">
        <v>11</v>
      </c>
      <c r="J308" s="260" t="s">
        <v>171</v>
      </c>
      <c r="K308" s="121" t="s">
        <v>151</v>
      </c>
      <c r="L308" s="123" t="s">
        <v>155</v>
      </c>
      <c r="M308" s="99" t="s">
        <v>39</v>
      </c>
      <c r="N308" s="100">
        <v>600</v>
      </c>
      <c r="O308" s="98">
        <v>3</v>
      </c>
      <c r="P308" s="98" t="s">
        <v>154</v>
      </c>
      <c r="Q308" s="98">
        <v>2</v>
      </c>
      <c r="R308" s="132" t="s">
        <v>154</v>
      </c>
      <c r="S308" s="98">
        <v>480</v>
      </c>
      <c r="T308" s="101">
        <v>3</v>
      </c>
      <c r="U308" s="245">
        <v>100</v>
      </c>
      <c r="V308" s="247">
        <v>1.1000000000000001</v>
      </c>
      <c r="W308" s="247">
        <v>0.5</v>
      </c>
      <c r="X308" s="249">
        <v>2747</v>
      </c>
      <c r="Y308" s="243" t="s">
        <v>607</v>
      </c>
      <c r="Z308" s="247"/>
      <c r="AA308" s="252"/>
      <c r="AB308" s="242"/>
    </row>
    <row r="309" spans="1:28" x14ac:dyDescent="0.25">
      <c r="A309" s="191"/>
      <c r="B309" s="202"/>
      <c r="C309" s="259"/>
      <c r="D309" s="248"/>
      <c r="E309" s="259"/>
      <c r="F309" s="248"/>
      <c r="G309" s="248"/>
      <c r="H309" s="248"/>
      <c r="I309" s="261"/>
      <c r="J309" s="261"/>
      <c r="K309" s="122" t="s">
        <v>152</v>
      </c>
      <c r="L309" s="120" t="s">
        <v>156</v>
      </c>
      <c r="M309" s="61" t="s">
        <v>897</v>
      </c>
      <c r="N309" s="86">
        <v>480</v>
      </c>
      <c r="O309" s="87">
        <v>3</v>
      </c>
      <c r="P309" s="87" t="s">
        <v>76</v>
      </c>
      <c r="Q309" s="87" t="s">
        <v>161</v>
      </c>
      <c r="R309" s="133" t="s">
        <v>926</v>
      </c>
      <c r="S309" s="87"/>
      <c r="T309" s="105"/>
      <c r="U309" s="246"/>
      <c r="V309" s="248"/>
      <c r="W309" s="248"/>
      <c r="X309" s="250"/>
      <c r="Y309" s="244"/>
      <c r="Z309" s="248"/>
      <c r="AA309" s="253"/>
      <c r="AB309" s="200"/>
    </row>
    <row r="310" spans="1:28" ht="15" customHeight="1" x14ac:dyDescent="0.25">
      <c r="A310" s="190" t="s">
        <v>849</v>
      </c>
      <c r="B310" s="269" t="s">
        <v>168</v>
      </c>
      <c r="C310" s="258">
        <v>31719</v>
      </c>
      <c r="D310" s="247" t="s">
        <v>581</v>
      </c>
      <c r="E310" s="258" t="s">
        <v>167</v>
      </c>
      <c r="F310" s="247" t="s">
        <v>582</v>
      </c>
      <c r="G310" s="247">
        <v>18</v>
      </c>
      <c r="H310" s="247">
        <v>14</v>
      </c>
      <c r="I310" s="260">
        <v>11</v>
      </c>
      <c r="J310" s="260" t="s">
        <v>171</v>
      </c>
      <c r="K310" s="121" t="s">
        <v>151</v>
      </c>
      <c r="L310" s="123" t="s">
        <v>155</v>
      </c>
      <c r="M310" s="99" t="s">
        <v>39</v>
      </c>
      <c r="N310" s="100">
        <v>600</v>
      </c>
      <c r="O310" s="98">
        <v>3</v>
      </c>
      <c r="P310" s="98" t="s">
        <v>154</v>
      </c>
      <c r="Q310" s="98">
        <v>2</v>
      </c>
      <c r="R310" s="132" t="s">
        <v>154</v>
      </c>
      <c r="S310" s="98">
        <v>480</v>
      </c>
      <c r="T310" s="101">
        <v>3</v>
      </c>
      <c r="U310" s="245">
        <v>100</v>
      </c>
      <c r="V310" s="247">
        <v>1.6</v>
      </c>
      <c r="W310" s="247">
        <v>0.75</v>
      </c>
      <c r="X310" s="249">
        <v>2747</v>
      </c>
      <c r="Y310" s="243" t="s">
        <v>607</v>
      </c>
      <c r="Z310" s="247"/>
      <c r="AA310" s="252"/>
      <c r="AB310" s="242"/>
    </row>
    <row r="311" spans="1:28" x14ac:dyDescent="0.25">
      <c r="A311" s="191"/>
      <c r="B311" s="202"/>
      <c r="C311" s="259"/>
      <c r="D311" s="248"/>
      <c r="E311" s="259"/>
      <c r="F311" s="248"/>
      <c r="G311" s="248"/>
      <c r="H311" s="248"/>
      <c r="I311" s="261"/>
      <c r="J311" s="261"/>
      <c r="K311" s="122" t="s">
        <v>152</v>
      </c>
      <c r="L311" s="120" t="s">
        <v>156</v>
      </c>
      <c r="M311" s="61" t="s">
        <v>897</v>
      </c>
      <c r="N311" s="86">
        <v>480</v>
      </c>
      <c r="O311" s="87">
        <v>3</v>
      </c>
      <c r="P311" s="87" t="s">
        <v>76</v>
      </c>
      <c r="Q311" s="87" t="s">
        <v>161</v>
      </c>
      <c r="R311" s="133" t="s">
        <v>926</v>
      </c>
      <c r="S311" s="87"/>
      <c r="T311" s="105"/>
      <c r="U311" s="246"/>
      <c r="V311" s="248"/>
      <c r="W311" s="248"/>
      <c r="X311" s="250"/>
      <c r="Y311" s="244"/>
      <c r="Z311" s="248"/>
      <c r="AA311" s="253"/>
      <c r="AB311" s="200"/>
    </row>
    <row r="312" spans="1:28" ht="15" customHeight="1" x14ac:dyDescent="0.25">
      <c r="A312" s="190" t="s">
        <v>850</v>
      </c>
      <c r="B312" s="269" t="s">
        <v>168</v>
      </c>
      <c r="C312" s="258">
        <v>31719</v>
      </c>
      <c r="D312" s="247" t="s">
        <v>581</v>
      </c>
      <c r="E312" s="258" t="s">
        <v>167</v>
      </c>
      <c r="F312" s="247" t="s">
        <v>582</v>
      </c>
      <c r="G312" s="247">
        <v>18</v>
      </c>
      <c r="H312" s="247">
        <v>14</v>
      </c>
      <c r="I312" s="260">
        <v>11</v>
      </c>
      <c r="J312" s="260" t="s">
        <v>171</v>
      </c>
      <c r="K312" s="121" t="s">
        <v>151</v>
      </c>
      <c r="L312" s="123" t="s">
        <v>155</v>
      </c>
      <c r="M312" s="99" t="s">
        <v>40</v>
      </c>
      <c r="N312" s="100">
        <v>600</v>
      </c>
      <c r="O312" s="98">
        <v>3</v>
      </c>
      <c r="P312" s="98" t="s">
        <v>154</v>
      </c>
      <c r="Q312" s="98">
        <v>3.5</v>
      </c>
      <c r="R312" s="132" t="s">
        <v>154</v>
      </c>
      <c r="S312" s="98">
        <v>480</v>
      </c>
      <c r="T312" s="101">
        <v>3</v>
      </c>
      <c r="U312" s="245">
        <v>100</v>
      </c>
      <c r="V312" s="247">
        <v>2.1</v>
      </c>
      <c r="W312" s="247">
        <v>1</v>
      </c>
      <c r="X312" s="249">
        <v>2747</v>
      </c>
      <c r="Y312" s="243" t="s">
        <v>607</v>
      </c>
      <c r="Z312" s="247"/>
      <c r="AA312" s="252"/>
      <c r="AB312" s="242"/>
    </row>
    <row r="313" spans="1:28" x14ac:dyDescent="0.25">
      <c r="A313" s="191"/>
      <c r="B313" s="202"/>
      <c r="C313" s="259"/>
      <c r="D313" s="248"/>
      <c r="E313" s="259"/>
      <c r="F313" s="248"/>
      <c r="G313" s="248"/>
      <c r="H313" s="248"/>
      <c r="I313" s="261"/>
      <c r="J313" s="261"/>
      <c r="K313" s="122" t="s">
        <v>152</v>
      </c>
      <c r="L313" s="120" t="s">
        <v>156</v>
      </c>
      <c r="M313" s="61" t="s">
        <v>897</v>
      </c>
      <c r="N313" s="86">
        <v>480</v>
      </c>
      <c r="O313" s="87">
        <v>3</v>
      </c>
      <c r="P313" s="87" t="s">
        <v>76</v>
      </c>
      <c r="Q313" s="87" t="s">
        <v>161</v>
      </c>
      <c r="R313" s="133" t="s">
        <v>926</v>
      </c>
      <c r="S313" s="87"/>
      <c r="T313" s="105"/>
      <c r="U313" s="246"/>
      <c r="V313" s="248"/>
      <c r="W313" s="248"/>
      <c r="X313" s="250"/>
      <c r="Y313" s="244"/>
      <c r="Z313" s="248"/>
      <c r="AA313" s="253"/>
      <c r="AB313" s="200"/>
    </row>
    <row r="314" spans="1:28" ht="15" customHeight="1" x14ac:dyDescent="0.25">
      <c r="A314" s="190" t="s">
        <v>851</v>
      </c>
      <c r="B314" s="269" t="s">
        <v>168</v>
      </c>
      <c r="C314" s="258">
        <v>31719</v>
      </c>
      <c r="D314" s="247" t="s">
        <v>581</v>
      </c>
      <c r="E314" s="258" t="s">
        <v>167</v>
      </c>
      <c r="F314" s="247" t="s">
        <v>582</v>
      </c>
      <c r="G314" s="247">
        <v>18</v>
      </c>
      <c r="H314" s="247">
        <v>14</v>
      </c>
      <c r="I314" s="260">
        <v>11</v>
      </c>
      <c r="J314" s="260" t="s">
        <v>171</v>
      </c>
      <c r="K314" s="121" t="s">
        <v>151</v>
      </c>
      <c r="L314" s="123" t="s">
        <v>155</v>
      </c>
      <c r="M314" s="99" t="s">
        <v>41</v>
      </c>
      <c r="N314" s="100">
        <v>600</v>
      </c>
      <c r="O314" s="98">
        <v>3</v>
      </c>
      <c r="P314" s="98" t="s">
        <v>154</v>
      </c>
      <c r="Q314" s="98">
        <v>7</v>
      </c>
      <c r="R314" s="132" t="s">
        <v>154</v>
      </c>
      <c r="S314" s="98">
        <v>480</v>
      </c>
      <c r="T314" s="101">
        <v>3</v>
      </c>
      <c r="U314" s="245">
        <v>100</v>
      </c>
      <c r="V314" s="247">
        <v>3</v>
      </c>
      <c r="W314" s="247">
        <v>1.5</v>
      </c>
      <c r="X314" s="249">
        <v>2747</v>
      </c>
      <c r="Y314" s="243" t="s">
        <v>607</v>
      </c>
      <c r="Z314" s="247"/>
      <c r="AA314" s="252"/>
      <c r="AB314" s="242"/>
    </row>
    <row r="315" spans="1:28" x14ac:dyDescent="0.25">
      <c r="A315" s="191"/>
      <c r="B315" s="202"/>
      <c r="C315" s="259"/>
      <c r="D315" s="248"/>
      <c r="E315" s="259"/>
      <c r="F315" s="248"/>
      <c r="G315" s="248"/>
      <c r="H315" s="248"/>
      <c r="I315" s="261"/>
      <c r="J315" s="261"/>
      <c r="K315" s="122" t="s">
        <v>152</v>
      </c>
      <c r="L315" s="120" t="s">
        <v>156</v>
      </c>
      <c r="M315" s="61" t="s">
        <v>897</v>
      </c>
      <c r="N315" s="86">
        <v>480</v>
      </c>
      <c r="O315" s="87">
        <v>3</v>
      </c>
      <c r="P315" s="87" t="s">
        <v>76</v>
      </c>
      <c r="Q315" s="87" t="s">
        <v>161</v>
      </c>
      <c r="R315" s="133" t="s">
        <v>926</v>
      </c>
      <c r="S315" s="87"/>
      <c r="T315" s="105"/>
      <c r="U315" s="246"/>
      <c r="V315" s="248"/>
      <c r="W315" s="248"/>
      <c r="X315" s="250"/>
      <c r="Y315" s="244"/>
      <c r="Z315" s="248"/>
      <c r="AA315" s="253"/>
      <c r="AB315" s="200"/>
    </row>
    <row r="316" spans="1:28" ht="15" customHeight="1" x14ac:dyDescent="0.25">
      <c r="A316" s="190" t="s">
        <v>852</v>
      </c>
      <c r="B316" s="269" t="s">
        <v>168</v>
      </c>
      <c r="C316" s="258">
        <v>31719</v>
      </c>
      <c r="D316" s="247" t="s">
        <v>581</v>
      </c>
      <c r="E316" s="258" t="s">
        <v>167</v>
      </c>
      <c r="F316" s="247" t="s">
        <v>582</v>
      </c>
      <c r="G316" s="247">
        <v>18</v>
      </c>
      <c r="H316" s="247">
        <v>14</v>
      </c>
      <c r="I316" s="260">
        <v>11</v>
      </c>
      <c r="J316" s="260" t="s">
        <v>171</v>
      </c>
      <c r="K316" s="121" t="s">
        <v>151</v>
      </c>
      <c r="L316" s="123" t="s">
        <v>155</v>
      </c>
      <c r="M316" s="99" t="s">
        <v>41</v>
      </c>
      <c r="N316" s="100">
        <v>600</v>
      </c>
      <c r="O316" s="98">
        <v>3</v>
      </c>
      <c r="P316" s="98" t="s">
        <v>154</v>
      </c>
      <c r="Q316" s="98">
        <v>7</v>
      </c>
      <c r="R316" s="132" t="s">
        <v>154</v>
      </c>
      <c r="S316" s="98">
        <v>480</v>
      </c>
      <c r="T316" s="101">
        <v>3</v>
      </c>
      <c r="U316" s="245">
        <v>100</v>
      </c>
      <c r="V316" s="247">
        <v>3.4</v>
      </c>
      <c r="W316" s="247">
        <v>2</v>
      </c>
      <c r="X316" s="249">
        <v>2747</v>
      </c>
      <c r="Y316" s="243" t="s">
        <v>607</v>
      </c>
      <c r="Z316" s="247"/>
      <c r="AA316" s="252"/>
      <c r="AB316" s="242"/>
    </row>
    <row r="317" spans="1:28" x14ac:dyDescent="0.25">
      <c r="A317" s="191"/>
      <c r="B317" s="202"/>
      <c r="C317" s="259"/>
      <c r="D317" s="248"/>
      <c r="E317" s="259"/>
      <c r="F317" s="248"/>
      <c r="G317" s="248"/>
      <c r="H317" s="248"/>
      <c r="I317" s="261"/>
      <c r="J317" s="261"/>
      <c r="K317" s="122" t="s">
        <v>152</v>
      </c>
      <c r="L317" s="120" t="s">
        <v>156</v>
      </c>
      <c r="M317" s="61" t="s">
        <v>897</v>
      </c>
      <c r="N317" s="86">
        <v>480</v>
      </c>
      <c r="O317" s="87">
        <v>3</v>
      </c>
      <c r="P317" s="87" t="s">
        <v>76</v>
      </c>
      <c r="Q317" s="87" t="s">
        <v>161</v>
      </c>
      <c r="R317" s="133" t="s">
        <v>926</v>
      </c>
      <c r="S317" s="87"/>
      <c r="T317" s="105"/>
      <c r="U317" s="246"/>
      <c r="V317" s="248"/>
      <c r="W317" s="248"/>
      <c r="X317" s="250"/>
      <c r="Y317" s="244"/>
      <c r="Z317" s="248"/>
      <c r="AA317" s="253"/>
      <c r="AB317" s="200"/>
    </row>
    <row r="318" spans="1:28" ht="15" customHeight="1" x14ac:dyDescent="0.25">
      <c r="A318" s="190" t="s">
        <v>853</v>
      </c>
      <c r="B318" s="269" t="s">
        <v>168</v>
      </c>
      <c r="C318" s="258">
        <v>31719</v>
      </c>
      <c r="D318" s="247" t="s">
        <v>581</v>
      </c>
      <c r="E318" s="258" t="s">
        <v>167</v>
      </c>
      <c r="F318" s="247" t="s">
        <v>582</v>
      </c>
      <c r="G318" s="247">
        <v>18</v>
      </c>
      <c r="H318" s="247">
        <v>14</v>
      </c>
      <c r="I318" s="260">
        <v>11</v>
      </c>
      <c r="J318" s="260" t="s">
        <v>171</v>
      </c>
      <c r="K318" s="121" t="s">
        <v>151</v>
      </c>
      <c r="L318" s="123" t="s">
        <v>155</v>
      </c>
      <c r="M318" s="99" t="s">
        <v>41</v>
      </c>
      <c r="N318" s="100">
        <v>600</v>
      </c>
      <c r="O318" s="98">
        <v>3</v>
      </c>
      <c r="P318" s="98" t="s">
        <v>154</v>
      </c>
      <c r="Q318" s="98">
        <v>7</v>
      </c>
      <c r="R318" s="132" t="s">
        <v>154</v>
      </c>
      <c r="S318" s="98">
        <v>480</v>
      </c>
      <c r="T318" s="101">
        <v>3</v>
      </c>
      <c r="U318" s="245">
        <v>100</v>
      </c>
      <c r="V318" s="247">
        <v>4.8</v>
      </c>
      <c r="W318" s="247">
        <v>3</v>
      </c>
      <c r="X318" s="249">
        <v>2747</v>
      </c>
      <c r="Y318" s="243" t="s">
        <v>607</v>
      </c>
      <c r="Z318" s="247"/>
      <c r="AA318" s="252"/>
      <c r="AB318" s="242"/>
    </row>
    <row r="319" spans="1:28" x14ac:dyDescent="0.25">
      <c r="A319" s="191"/>
      <c r="B319" s="202"/>
      <c r="C319" s="259"/>
      <c r="D319" s="248"/>
      <c r="E319" s="259"/>
      <c r="F319" s="248"/>
      <c r="G319" s="248"/>
      <c r="H319" s="248"/>
      <c r="I319" s="261"/>
      <c r="J319" s="261"/>
      <c r="K319" s="122" t="s">
        <v>152</v>
      </c>
      <c r="L319" s="120" t="s">
        <v>156</v>
      </c>
      <c r="M319" s="61" t="s">
        <v>898</v>
      </c>
      <c r="N319" s="86">
        <v>480</v>
      </c>
      <c r="O319" s="87">
        <v>3</v>
      </c>
      <c r="P319" s="87" t="s">
        <v>76</v>
      </c>
      <c r="Q319" s="87" t="s">
        <v>160</v>
      </c>
      <c r="R319" s="133" t="s">
        <v>927</v>
      </c>
      <c r="S319" s="87"/>
      <c r="T319" s="105"/>
      <c r="U319" s="246"/>
      <c r="V319" s="248"/>
      <c r="W319" s="248"/>
      <c r="X319" s="250"/>
      <c r="Y319" s="244"/>
      <c r="Z319" s="248"/>
      <c r="AA319" s="253"/>
      <c r="AB319" s="200"/>
    </row>
    <row r="320" spans="1:28" ht="15" customHeight="1" x14ac:dyDescent="0.25">
      <c r="A320" s="190" t="s">
        <v>854</v>
      </c>
      <c r="B320" s="269" t="s">
        <v>168</v>
      </c>
      <c r="C320" s="258">
        <v>31719</v>
      </c>
      <c r="D320" s="247" t="s">
        <v>581</v>
      </c>
      <c r="E320" s="258" t="s">
        <v>167</v>
      </c>
      <c r="F320" s="247" t="s">
        <v>582</v>
      </c>
      <c r="G320" s="247">
        <v>18</v>
      </c>
      <c r="H320" s="247">
        <v>14</v>
      </c>
      <c r="I320" s="260">
        <v>11</v>
      </c>
      <c r="J320" s="260" t="s">
        <v>171</v>
      </c>
      <c r="K320" s="121" t="s">
        <v>151</v>
      </c>
      <c r="L320" s="123" t="s">
        <v>155</v>
      </c>
      <c r="M320" s="99" t="s">
        <v>153</v>
      </c>
      <c r="N320" s="100">
        <v>600</v>
      </c>
      <c r="O320" s="98">
        <v>3</v>
      </c>
      <c r="P320" s="98" t="s">
        <v>154</v>
      </c>
      <c r="Q320" s="98">
        <v>12.5</v>
      </c>
      <c r="R320" s="132" t="s">
        <v>154</v>
      </c>
      <c r="S320" s="98">
        <v>480</v>
      </c>
      <c r="T320" s="101">
        <v>3</v>
      </c>
      <c r="U320" s="245">
        <v>100</v>
      </c>
      <c r="V320" s="247">
        <v>7.6</v>
      </c>
      <c r="W320" s="247">
        <v>5</v>
      </c>
      <c r="X320" s="249">
        <v>2747</v>
      </c>
      <c r="Y320" s="243" t="s">
        <v>607</v>
      </c>
      <c r="Z320" s="247"/>
      <c r="AA320" s="252"/>
      <c r="AB320" s="242"/>
    </row>
    <row r="321" spans="1:28" x14ac:dyDescent="0.25">
      <c r="A321" s="191"/>
      <c r="B321" s="202"/>
      <c r="C321" s="259"/>
      <c r="D321" s="248"/>
      <c r="E321" s="259"/>
      <c r="F321" s="248"/>
      <c r="G321" s="248"/>
      <c r="H321" s="248"/>
      <c r="I321" s="261"/>
      <c r="J321" s="261"/>
      <c r="K321" s="122" t="s">
        <v>152</v>
      </c>
      <c r="L321" s="120" t="s">
        <v>156</v>
      </c>
      <c r="M321" s="61" t="s">
        <v>899</v>
      </c>
      <c r="N321" s="86">
        <v>480</v>
      </c>
      <c r="O321" s="87">
        <v>3</v>
      </c>
      <c r="P321" s="87" t="s">
        <v>76</v>
      </c>
      <c r="Q321" s="87" t="s">
        <v>159</v>
      </c>
      <c r="R321" s="133" t="s">
        <v>931</v>
      </c>
      <c r="S321" s="87"/>
      <c r="T321" s="105"/>
      <c r="U321" s="246"/>
      <c r="V321" s="248"/>
      <c r="W321" s="248"/>
      <c r="X321" s="250"/>
      <c r="Y321" s="244"/>
      <c r="Z321" s="248"/>
      <c r="AA321" s="253"/>
      <c r="AB321" s="200"/>
    </row>
    <row r="322" spans="1:28" ht="15" customHeight="1" x14ac:dyDescent="0.25">
      <c r="A322" s="190" t="s">
        <v>855</v>
      </c>
      <c r="B322" s="269" t="s">
        <v>168</v>
      </c>
      <c r="C322" s="258">
        <v>31719</v>
      </c>
      <c r="D322" s="247" t="s">
        <v>581</v>
      </c>
      <c r="E322" s="258" t="s">
        <v>167</v>
      </c>
      <c r="F322" s="247" t="s">
        <v>582</v>
      </c>
      <c r="G322" s="247">
        <v>18</v>
      </c>
      <c r="H322" s="247">
        <v>14</v>
      </c>
      <c r="I322" s="260">
        <v>11</v>
      </c>
      <c r="J322" s="260" t="s">
        <v>171</v>
      </c>
      <c r="K322" s="121" t="s">
        <v>151</v>
      </c>
      <c r="L322" s="123" t="s">
        <v>155</v>
      </c>
      <c r="M322" s="99" t="s">
        <v>153</v>
      </c>
      <c r="N322" s="100">
        <v>600</v>
      </c>
      <c r="O322" s="98">
        <v>3</v>
      </c>
      <c r="P322" s="98" t="s">
        <v>154</v>
      </c>
      <c r="Q322" s="98">
        <v>12.5</v>
      </c>
      <c r="R322" s="132" t="s">
        <v>154</v>
      </c>
      <c r="S322" s="98">
        <v>480</v>
      </c>
      <c r="T322" s="101">
        <v>3</v>
      </c>
      <c r="U322" s="245">
        <v>100</v>
      </c>
      <c r="V322" s="247">
        <v>11</v>
      </c>
      <c r="W322" s="247">
        <v>7.5</v>
      </c>
      <c r="X322" s="249">
        <v>2747</v>
      </c>
      <c r="Y322" s="243" t="s">
        <v>607</v>
      </c>
      <c r="Z322" s="247"/>
      <c r="AA322" s="252"/>
      <c r="AB322" s="242"/>
    </row>
    <row r="323" spans="1:28" x14ac:dyDescent="0.25">
      <c r="A323" s="191"/>
      <c r="B323" s="202"/>
      <c r="C323" s="259"/>
      <c r="D323" s="248"/>
      <c r="E323" s="259"/>
      <c r="F323" s="248"/>
      <c r="G323" s="248"/>
      <c r="H323" s="248"/>
      <c r="I323" s="261"/>
      <c r="J323" s="261"/>
      <c r="K323" s="122" t="s">
        <v>152</v>
      </c>
      <c r="L323" s="120" t="s">
        <v>156</v>
      </c>
      <c r="M323" s="104" t="s">
        <v>900</v>
      </c>
      <c r="N323" s="86">
        <v>480</v>
      </c>
      <c r="O323" s="87">
        <v>3</v>
      </c>
      <c r="P323" s="87" t="s">
        <v>76</v>
      </c>
      <c r="Q323" s="87" t="s">
        <v>158</v>
      </c>
      <c r="R323" s="133" t="s">
        <v>931</v>
      </c>
      <c r="S323" s="87"/>
      <c r="T323" s="105"/>
      <c r="U323" s="246"/>
      <c r="V323" s="248"/>
      <c r="W323" s="248"/>
      <c r="X323" s="250"/>
      <c r="Y323" s="244"/>
      <c r="Z323" s="248"/>
      <c r="AA323" s="253"/>
      <c r="AB323" s="200"/>
    </row>
    <row r="324" spans="1:28" ht="15" customHeight="1" x14ac:dyDescent="0.25">
      <c r="A324" s="190" t="s">
        <v>856</v>
      </c>
      <c r="B324" s="269" t="s">
        <v>168</v>
      </c>
      <c r="C324" s="258">
        <v>31719</v>
      </c>
      <c r="D324" s="247" t="s">
        <v>581</v>
      </c>
      <c r="E324" s="258" t="s">
        <v>167</v>
      </c>
      <c r="F324" s="247" t="s">
        <v>582</v>
      </c>
      <c r="G324" s="247">
        <v>18</v>
      </c>
      <c r="H324" s="247">
        <v>14</v>
      </c>
      <c r="I324" s="260">
        <v>11</v>
      </c>
      <c r="J324" s="260" t="s">
        <v>171</v>
      </c>
      <c r="K324" s="121" t="s">
        <v>151</v>
      </c>
      <c r="L324" s="123" t="s">
        <v>155</v>
      </c>
      <c r="M324" s="99" t="s">
        <v>43</v>
      </c>
      <c r="N324" s="100">
        <v>600</v>
      </c>
      <c r="O324" s="98">
        <v>3</v>
      </c>
      <c r="P324" s="98" t="s">
        <v>154</v>
      </c>
      <c r="Q324" s="98">
        <v>25</v>
      </c>
      <c r="R324" s="132" t="s">
        <v>154</v>
      </c>
      <c r="S324" s="98">
        <v>480</v>
      </c>
      <c r="T324" s="101">
        <v>3</v>
      </c>
      <c r="U324" s="245">
        <v>100</v>
      </c>
      <c r="V324" s="247">
        <v>14</v>
      </c>
      <c r="W324" s="247">
        <v>10</v>
      </c>
      <c r="X324" s="249">
        <v>2747</v>
      </c>
      <c r="Y324" s="243" t="s">
        <v>607</v>
      </c>
      <c r="Z324" s="247"/>
      <c r="AA324" s="252"/>
      <c r="AB324" s="242"/>
    </row>
    <row r="325" spans="1:28" x14ac:dyDescent="0.25">
      <c r="A325" s="191"/>
      <c r="B325" s="202"/>
      <c r="C325" s="259"/>
      <c r="D325" s="248"/>
      <c r="E325" s="259"/>
      <c r="F325" s="248"/>
      <c r="G325" s="248"/>
      <c r="H325" s="248"/>
      <c r="I325" s="261"/>
      <c r="J325" s="261"/>
      <c r="K325" s="122" t="s">
        <v>152</v>
      </c>
      <c r="L325" s="120" t="s">
        <v>156</v>
      </c>
      <c r="M325" s="104" t="s">
        <v>900</v>
      </c>
      <c r="N325" s="86">
        <v>480</v>
      </c>
      <c r="O325" s="87">
        <v>3</v>
      </c>
      <c r="P325" s="87" t="s">
        <v>76</v>
      </c>
      <c r="Q325" s="87" t="s">
        <v>158</v>
      </c>
      <c r="R325" s="133" t="s">
        <v>931</v>
      </c>
      <c r="S325" s="87"/>
      <c r="T325" s="105"/>
      <c r="U325" s="246"/>
      <c r="V325" s="248"/>
      <c r="W325" s="248"/>
      <c r="X325" s="250"/>
      <c r="Y325" s="244"/>
      <c r="Z325" s="248"/>
      <c r="AA325" s="253"/>
      <c r="AB325" s="200"/>
    </row>
    <row r="326" spans="1:28" ht="15" customHeight="1" x14ac:dyDescent="0.25">
      <c r="A326" s="190" t="s">
        <v>857</v>
      </c>
      <c r="B326" s="269" t="s">
        <v>168</v>
      </c>
      <c r="C326" s="258">
        <v>31719</v>
      </c>
      <c r="D326" s="247" t="s">
        <v>581</v>
      </c>
      <c r="E326" s="258" t="s">
        <v>167</v>
      </c>
      <c r="F326" s="247" t="s">
        <v>582</v>
      </c>
      <c r="G326" s="247">
        <v>18</v>
      </c>
      <c r="H326" s="247">
        <v>14</v>
      </c>
      <c r="I326" s="260">
        <v>11</v>
      </c>
      <c r="J326" s="260" t="s">
        <v>171</v>
      </c>
      <c r="K326" s="121" t="s">
        <v>151</v>
      </c>
      <c r="L326" s="123" t="s">
        <v>155</v>
      </c>
      <c r="M326" s="99" t="s">
        <v>43</v>
      </c>
      <c r="N326" s="100">
        <v>600</v>
      </c>
      <c r="O326" s="98">
        <v>3</v>
      </c>
      <c r="P326" s="98" t="s">
        <v>154</v>
      </c>
      <c r="Q326" s="98">
        <v>25</v>
      </c>
      <c r="R326" s="132" t="s">
        <v>154</v>
      </c>
      <c r="S326" s="98">
        <v>480</v>
      </c>
      <c r="T326" s="101">
        <v>3</v>
      </c>
      <c r="U326" s="245">
        <v>100</v>
      </c>
      <c r="V326" s="247">
        <v>21</v>
      </c>
      <c r="W326" s="247">
        <v>15</v>
      </c>
      <c r="X326" s="249">
        <v>2747</v>
      </c>
      <c r="Y326" s="243" t="s">
        <v>604</v>
      </c>
      <c r="Z326" s="247"/>
      <c r="AA326" s="252"/>
      <c r="AB326" s="242"/>
    </row>
    <row r="327" spans="1:28" x14ac:dyDescent="0.25">
      <c r="A327" s="191"/>
      <c r="B327" s="202"/>
      <c r="C327" s="259"/>
      <c r="D327" s="248"/>
      <c r="E327" s="259"/>
      <c r="F327" s="248"/>
      <c r="G327" s="248"/>
      <c r="H327" s="248"/>
      <c r="I327" s="261"/>
      <c r="J327" s="261"/>
      <c r="K327" s="122" t="s">
        <v>152</v>
      </c>
      <c r="L327" s="120" t="s">
        <v>156</v>
      </c>
      <c r="M327" s="104" t="s">
        <v>901</v>
      </c>
      <c r="N327" s="86">
        <v>480</v>
      </c>
      <c r="O327" s="87">
        <v>3</v>
      </c>
      <c r="P327" s="87" t="s">
        <v>76</v>
      </c>
      <c r="Q327" s="87" t="s">
        <v>162</v>
      </c>
      <c r="R327" s="133" t="s">
        <v>932</v>
      </c>
      <c r="S327" s="87"/>
      <c r="T327" s="105"/>
      <c r="U327" s="246"/>
      <c r="V327" s="248"/>
      <c r="W327" s="248"/>
      <c r="X327" s="250"/>
      <c r="Y327" s="244"/>
      <c r="Z327" s="248"/>
      <c r="AA327" s="253"/>
      <c r="AB327" s="200"/>
    </row>
    <row r="328" spans="1:28" ht="15" customHeight="1" x14ac:dyDescent="0.25">
      <c r="A328" s="190" t="s">
        <v>858</v>
      </c>
      <c r="B328" s="269" t="s">
        <v>168</v>
      </c>
      <c r="C328" s="258">
        <v>31719</v>
      </c>
      <c r="D328" s="247" t="s">
        <v>581</v>
      </c>
      <c r="E328" s="258" t="s">
        <v>167</v>
      </c>
      <c r="F328" s="247" t="s">
        <v>582</v>
      </c>
      <c r="G328" s="247">
        <v>18</v>
      </c>
      <c r="H328" s="247">
        <v>14</v>
      </c>
      <c r="I328" s="260">
        <v>11</v>
      </c>
      <c r="J328" s="260" t="s">
        <v>171</v>
      </c>
      <c r="K328" s="121" t="s">
        <v>151</v>
      </c>
      <c r="L328" s="123" t="s">
        <v>155</v>
      </c>
      <c r="M328" s="99" t="s">
        <v>44</v>
      </c>
      <c r="N328" s="100">
        <v>600</v>
      </c>
      <c r="O328" s="98">
        <v>3</v>
      </c>
      <c r="P328" s="98" t="s">
        <v>154</v>
      </c>
      <c r="Q328" s="98">
        <v>50</v>
      </c>
      <c r="R328" s="132" t="s">
        <v>154</v>
      </c>
      <c r="S328" s="98">
        <v>480</v>
      </c>
      <c r="T328" s="101">
        <v>3</v>
      </c>
      <c r="U328" s="245">
        <v>100</v>
      </c>
      <c r="V328" s="247">
        <v>27</v>
      </c>
      <c r="W328" s="247">
        <v>20</v>
      </c>
      <c r="X328" s="249">
        <v>2747</v>
      </c>
      <c r="Y328" s="243" t="s">
        <v>604</v>
      </c>
      <c r="Z328" s="247"/>
      <c r="AA328" s="252"/>
      <c r="AB328" s="242"/>
    </row>
    <row r="329" spans="1:28" x14ac:dyDescent="0.25">
      <c r="A329" s="191"/>
      <c r="B329" s="202"/>
      <c r="C329" s="259"/>
      <c r="D329" s="248"/>
      <c r="E329" s="259"/>
      <c r="F329" s="248"/>
      <c r="G329" s="248"/>
      <c r="H329" s="248"/>
      <c r="I329" s="261"/>
      <c r="J329" s="261"/>
      <c r="K329" s="122" t="s">
        <v>152</v>
      </c>
      <c r="L329" s="120" t="s">
        <v>156</v>
      </c>
      <c r="M329" s="104" t="s">
        <v>901</v>
      </c>
      <c r="N329" s="86">
        <v>480</v>
      </c>
      <c r="O329" s="87">
        <v>3</v>
      </c>
      <c r="P329" s="87" t="s">
        <v>76</v>
      </c>
      <c r="Q329" s="87" t="s">
        <v>162</v>
      </c>
      <c r="R329" s="133" t="s">
        <v>932</v>
      </c>
      <c r="S329" s="87"/>
      <c r="T329" s="105"/>
      <c r="U329" s="246"/>
      <c r="V329" s="248"/>
      <c r="W329" s="248"/>
      <c r="X329" s="250"/>
      <c r="Y329" s="244"/>
      <c r="Z329" s="248"/>
      <c r="AA329" s="253"/>
      <c r="AB329" s="200"/>
    </row>
    <row r="330" spans="1:28" ht="15" customHeight="1" x14ac:dyDescent="0.25">
      <c r="A330" s="190" t="s">
        <v>859</v>
      </c>
      <c r="B330" s="269" t="s">
        <v>168</v>
      </c>
      <c r="C330" s="258">
        <v>31719</v>
      </c>
      <c r="D330" s="247" t="s">
        <v>581</v>
      </c>
      <c r="E330" s="258" t="s">
        <v>167</v>
      </c>
      <c r="F330" s="247" t="s">
        <v>582</v>
      </c>
      <c r="G330" s="247">
        <v>18</v>
      </c>
      <c r="H330" s="247">
        <v>14</v>
      </c>
      <c r="I330" s="260">
        <v>11</v>
      </c>
      <c r="J330" s="260" t="s">
        <v>171</v>
      </c>
      <c r="K330" s="121" t="s">
        <v>151</v>
      </c>
      <c r="L330" s="123" t="s">
        <v>155</v>
      </c>
      <c r="M330" s="99" t="s">
        <v>44</v>
      </c>
      <c r="N330" s="100">
        <v>600</v>
      </c>
      <c r="O330" s="98">
        <v>3</v>
      </c>
      <c r="P330" s="98" t="s">
        <v>154</v>
      </c>
      <c r="Q330" s="98">
        <v>50</v>
      </c>
      <c r="R330" s="132" t="s">
        <v>154</v>
      </c>
      <c r="S330" s="98">
        <v>480</v>
      </c>
      <c r="T330" s="101">
        <v>3</v>
      </c>
      <c r="U330" s="245">
        <v>100</v>
      </c>
      <c r="V330" s="247">
        <v>34</v>
      </c>
      <c r="W330" s="247">
        <v>25</v>
      </c>
      <c r="X330" s="249">
        <v>2747</v>
      </c>
      <c r="Y330" s="243" t="s">
        <v>604</v>
      </c>
      <c r="Z330" s="247"/>
      <c r="AA330" s="252"/>
      <c r="AB330" s="242"/>
    </row>
    <row r="331" spans="1:28" x14ac:dyDescent="0.25">
      <c r="A331" s="191"/>
      <c r="B331" s="202"/>
      <c r="C331" s="259"/>
      <c r="D331" s="248"/>
      <c r="E331" s="259"/>
      <c r="F331" s="248"/>
      <c r="G331" s="248"/>
      <c r="H331" s="248"/>
      <c r="I331" s="261"/>
      <c r="J331" s="261"/>
      <c r="K331" s="122" t="s">
        <v>152</v>
      </c>
      <c r="L331" s="120" t="s">
        <v>156</v>
      </c>
      <c r="M331" s="104" t="s">
        <v>901</v>
      </c>
      <c r="N331" s="86">
        <v>480</v>
      </c>
      <c r="O331" s="87">
        <v>3</v>
      </c>
      <c r="P331" s="87" t="s">
        <v>76</v>
      </c>
      <c r="Q331" s="87" t="s">
        <v>162</v>
      </c>
      <c r="R331" s="133" t="s">
        <v>932</v>
      </c>
      <c r="S331" s="87"/>
      <c r="T331" s="105"/>
      <c r="U331" s="246"/>
      <c r="V331" s="248"/>
      <c r="W331" s="248"/>
      <c r="X331" s="250"/>
      <c r="Y331" s="244"/>
      <c r="Z331" s="248"/>
      <c r="AA331" s="253"/>
      <c r="AB331" s="200"/>
    </row>
    <row r="332" spans="1:28" ht="15" customHeight="1" x14ac:dyDescent="0.25">
      <c r="A332" s="190" t="s">
        <v>860</v>
      </c>
      <c r="B332" s="269" t="s">
        <v>168</v>
      </c>
      <c r="C332" s="258">
        <v>31719</v>
      </c>
      <c r="D332" s="247" t="s">
        <v>581</v>
      </c>
      <c r="E332" s="258" t="s">
        <v>167</v>
      </c>
      <c r="F332" s="247" t="s">
        <v>582</v>
      </c>
      <c r="G332" s="247">
        <v>27</v>
      </c>
      <c r="H332" s="247">
        <v>14</v>
      </c>
      <c r="I332" s="260">
        <v>11</v>
      </c>
      <c r="J332" s="260" t="s">
        <v>171</v>
      </c>
      <c r="K332" s="121" t="s">
        <v>151</v>
      </c>
      <c r="L332" s="123" t="s">
        <v>155</v>
      </c>
      <c r="M332" s="99" t="s">
        <v>44</v>
      </c>
      <c r="N332" s="100">
        <v>600</v>
      </c>
      <c r="O332" s="98">
        <v>3</v>
      </c>
      <c r="P332" s="98" t="s">
        <v>154</v>
      </c>
      <c r="Q332" s="98">
        <v>50</v>
      </c>
      <c r="R332" s="132" t="s">
        <v>154</v>
      </c>
      <c r="S332" s="98">
        <v>480</v>
      </c>
      <c r="T332" s="101">
        <v>3</v>
      </c>
      <c r="U332" s="245">
        <v>100</v>
      </c>
      <c r="V332" s="247">
        <v>40</v>
      </c>
      <c r="W332" s="247">
        <v>30</v>
      </c>
      <c r="X332" s="249">
        <v>4120</v>
      </c>
      <c r="Y332" s="243" t="s">
        <v>608</v>
      </c>
      <c r="Z332" s="247"/>
      <c r="AA332" s="252"/>
      <c r="AB332" s="242"/>
    </row>
    <row r="333" spans="1:28" x14ac:dyDescent="0.25">
      <c r="A333" s="191"/>
      <c r="B333" s="202"/>
      <c r="C333" s="259"/>
      <c r="D333" s="248"/>
      <c r="E333" s="259"/>
      <c r="F333" s="248"/>
      <c r="G333" s="248"/>
      <c r="H333" s="248"/>
      <c r="I333" s="261"/>
      <c r="J333" s="261"/>
      <c r="K333" s="122" t="s">
        <v>152</v>
      </c>
      <c r="L333" s="120" t="s">
        <v>156</v>
      </c>
      <c r="M333" s="104" t="s">
        <v>902</v>
      </c>
      <c r="N333" s="86">
        <v>480</v>
      </c>
      <c r="O333" s="87">
        <v>3</v>
      </c>
      <c r="P333" s="87" t="s">
        <v>76</v>
      </c>
      <c r="Q333" s="125" t="s">
        <v>157</v>
      </c>
      <c r="R333" s="133" t="s">
        <v>935</v>
      </c>
      <c r="S333" s="87"/>
      <c r="T333" s="105"/>
      <c r="U333" s="246"/>
      <c r="V333" s="248"/>
      <c r="W333" s="248"/>
      <c r="X333" s="250"/>
      <c r="Y333" s="244"/>
      <c r="Z333" s="248"/>
      <c r="AA333" s="253"/>
      <c r="AB333" s="200"/>
    </row>
    <row r="334" spans="1:28" ht="15" customHeight="1" x14ac:dyDescent="0.25">
      <c r="A334" s="190" t="s">
        <v>861</v>
      </c>
      <c r="B334" s="269" t="s">
        <v>168</v>
      </c>
      <c r="C334" s="258">
        <v>31719</v>
      </c>
      <c r="D334" s="247" t="s">
        <v>581</v>
      </c>
      <c r="E334" s="258" t="s">
        <v>167</v>
      </c>
      <c r="F334" s="247" t="s">
        <v>582</v>
      </c>
      <c r="G334" s="247">
        <v>27</v>
      </c>
      <c r="H334" s="247">
        <v>14</v>
      </c>
      <c r="I334" s="260">
        <v>11</v>
      </c>
      <c r="J334" s="260" t="s">
        <v>171</v>
      </c>
      <c r="K334" s="121" t="s">
        <v>151</v>
      </c>
      <c r="L334" s="123" t="s">
        <v>155</v>
      </c>
      <c r="M334" s="99" t="s">
        <v>45</v>
      </c>
      <c r="N334" s="100">
        <v>600</v>
      </c>
      <c r="O334" s="98">
        <v>3</v>
      </c>
      <c r="P334" s="98" t="s">
        <v>154</v>
      </c>
      <c r="Q334" s="98">
        <v>80</v>
      </c>
      <c r="R334" s="132" t="s">
        <v>154</v>
      </c>
      <c r="S334" s="98">
        <v>480</v>
      </c>
      <c r="T334" s="101">
        <v>3</v>
      </c>
      <c r="U334" s="245">
        <v>100</v>
      </c>
      <c r="V334" s="247">
        <v>52</v>
      </c>
      <c r="W334" s="247">
        <v>40</v>
      </c>
      <c r="X334" s="249">
        <v>4120</v>
      </c>
      <c r="Y334" s="243" t="s">
        <v>608</v>
      </c>
      <c r="Z334" s="247"/>
      <c r="AA334" s="252"/>
      <c r="AB334" s="242"/>
    </row>
    <row r="335" spans="1:28" x14ac:dyDescent="0.25">
      <c r="A335" s="191"/>
      <c r="B335" s="202"/>
      <c r="C335" s="259"/>
      <c r="D335" s="248"/>
      <c r="E335" s="259"/>
      <c r="F335" s="248"/>
      <c r="G335" s="248"/>
      <c r="H335" s="248"/>
      <c r="I335" s="261"/>
      <c r="J335" s="261"/>
      <c r="K335" s="122" t="s">
        <v>152</v>
      </c>
      <c r="L335" s="120" t="s">
        <v>156</v>
      </c>
      <c r="M335" s="104" t="s">
        <v>902</v>
      </c>
      <c r="N335" s="86">
        <v>480</v>
      </c>
      <c r="O335" s="87">
        <v>3</v>
      </c>
      <c r="P335" s="87" t="s">
        <v>76</v>
      </c>
      <c r="Q335" s="87" t="s">
        <v>157</v>
      </c>
      <c r="R335" s="133" t="s">
        <v>935</v>
      </c>
      <c r="S335" s="87"/>
      <c r="T335" s="105"/>
      <c r="U335" s="246"/>
      <c r="V335" s="248"/>
      <c r="W335" s="248"/>
      <c r="X335" s="250"/>
      <c r="Y335" s="244"/>
      <c r="Z335" s="248"/>
      <c r="AA335" s="253"/>
      <c r="AB335" s="200"/>
    </row>
    <row r="336" spans="1:28" ht="15" customHeight="1" x14ac:dyDescent="0.25">
      <c r="A336" s="190" t="s">
        <v>862</v>
      </c>
      <c r="B336" s="269" t="s">
        <v>168</v>
      </c>
      <c r="C336" s="258">
        <v>31719</v>
      </c>
      <c r="D336" s="247" t="s">
        <v>581</v>
      </c>
      <c r="E336" s="258" t="s">
        <v>167</v>
      </c>
      <c r="F336" s="247" t="s">
        <v>582</v>
      </c>
      <c r="G336" s="247">
        <v>27</v>
      </c>
      <c r="H336" s="247">
        <v>14</v>
      </c>
      <c r="I336" s="260">
        <v>11</v>
      </c>
      <c r="J336" s="260" t="s">
        <v>171</v>
      </c>
      <c r="K336" s="121" t="s">
        <v>151</v>
      </c>
      <c r="L336" s="123" t="s">
        <v>155</v>
      </c>
      <c r="M336" s="99" t="s">
        <v>45</v>
      </c>
      <c r="N336" s="100">
        <v>600</v>
      </c>
      <c r="O336" s="98">
        <v>3</v>
      </c>
      <c r="P336" s="98" t="s">
        <v>154</v>
      </c>
      <c r="Q336" s="98">
        <v>80</v>
      </c>
      <c r="R336" s="132" t="s">
        <v>154</v>
      </c>
      <c r="S336" s="98">
        <v>480</v>
      </c>
      <c r="T336" s="101">
        <v>3</v>
      </c>
      <c r="U336" s="245">
        <v>100</v>
      </c>
      <c r="V336" s="247">
        <v>65</v>
      </c>
      <c r="W336" s="247">
        <v>50</v>
      </c>
      <c r="X336" s="249">
        <v>4120</v>
      </c>
      <c r="Y336" s="243" t="s">
        <v>608</v>
      </c>
      <c r="Z336" s="247"/>
      <c r="AA336" s="252"/>
      <c r="AB336" s="242"/>
    </row>
    <row r="337" spans="1:28" x14ac:dyDescent="0.25">
      <c r="A337" s="191"/>
      <c r="B337" s="202"/>
      <c r="C337" s="259"/>
      <c r="D337" s="248"/>
      <c r="E337" s="259"/>
      <c r="F337" s="248"/>
      <c r="G337" s="248"/>
      <c r="H337" s="248"/>
      <c r="I337" s="261"/>
      <c r="J337" s="261"/>
      <c r="K337" s="122" t="s">
        <v>152</v>
      </c>
      <c r="L337" s="120" t="s">
        <v>156</v>
      </c>
      <c r="M337" s="104" t="s">
        <v>902</v>
      </c>
      <c r="N337" s="86">
        <v>480</v>
      </c>
      <c r="O337" s="87">
        <v>3</v>
      </c>
      <c r="P337" s="87" t="s">
        <v>76</v>
      </c>
      <c r="Q337" s="87" t="s">
        <v>157</v>
      </c>
      <c r="R337" s="133" t="s">
        <v>935</v>
      </c>
      <c r="S337" s="87"/>
      <c r="T337" s="105"/>
      <c r="U337" s="246"/>
      <c r="V337" s="248"/>
      <c r="W337" s="248"/>
      <c r="X337" s="250"/>
      <c r="Y337" s="244"/>
      <c r="Z337" s="248"/>
      <c r="AA337" s="253"/>
      <c r="AB337" s="200"/>
    </row>
    <row r="338" spans="1:28" ht="15" customHeight="1" x14ac:dyDescent="0.25">
      <c r="A338" s="190" t="s">
        <v>863</v>
      </c>
      <c r="B338" s="269" t="s">
        <v>168</v>
      </c>
      <c r="C338" s="258">
        <v>31719</v>
      </c>
      <c r="D338" s="247" t="s">
        <v>581</v>
      </c>
      <c r="E338" s="258" t="s">
        <v>167</v>
      </c>
      <c r="F338" s="247" t="s">
        <v>582</v>
      </c>
      <c r="G338" s="247">
        <v>33</v>
      </c>
      <c r="H338" s="247">
        <v>14</v>
      </c>
      <c r="I338" s="260">
        <v>11</v>
      </c>
      <c r="J338" s="260" t="s">
        <v>171</v>
      </c>
      <c r="K338" s="121" t="s">
        <v>151</v>
      </c>
      <c r="L338" s="123" t="s">
        <v>155</v>
      </c>
      <c r="M338" s="99" t="s">
        <v>46</v>
      </c>
      <c r="N338" s="100">
        <v>600</v>
      </c>
      <c r="O338" s="98">
        <v>3</v>
      </c>
      <c r="P338" s="98" t="s">
        <v>154</v>
      </c>
      <c r="Q338" s="98">
        <v>115</v>
      </c>
      <c r="R338" s="132" t="s">
        <v>154</v>
      </c>
      <c r="S338" s="98">
        <v>480</v>
      </c>
      <c r="T338" s="101">
        <v>3</v>
      </c>
      <c r="U338" s="245">
        <v>100</v>
      </c>
      <c r="V338" s="247">
        <v>77</v>
      </c>
      <c r="W338" s="247">
        <v>60</v>
      </c>
      <c r="X338" s="249">
        <v>5036</v>
      </c>
      <c r="Y338" s="243" t="s">
        <v>911</v>
      </c>
      <c r="Z338" s="247"/>
      <c r="AA338" s="252"/>
      <c r="AB338" s="242"/>
    </row>
    <row r="339" spans="1:28" x14ac:dyDescent="0.25">
      <c r="A339" s="191"/>
      <c r="B339" s="202"/>
      <c r="C339" s="259"/>
      <c r="D339" s="248"/>
      <c r="E339" s="259"/>
      <c r="F339" s="248"/>
      <c r="G339" s="248"/>
      <c r="H339" s="248"/>
      <c r="I339" s="261"/>
      <c r="J339" s="261"/>
      <c r="K339" s="122" t="s">
        <v>152</v>
      </c>
      <c r="L339" s="120" t="s">
        <v>156</v>
      </c>
      <c r="M339" s="127" t="s">
        <v>903</v>
      </c>
      <c r="N339" s="86">
        <v>480</v>
      </c>
      <c r="O339" s="87">
        <v>3</v>
      </c>
      <c r="P339" s="87" t="s">
        <v>76</v>
      </c>
      <c r="Q339" s="87" t="s">
        <v>157</v>
      </c>
      <c r="R339" s="133" t="s">
        <v>936</v>
      </c>
      <c r="S339" s="87"/>
      <c r="T339" s="105"/>
      <c r="U339" s="246"/>
      <c r="V339" s="248"/>
      <c r="W339" s="248"/>
      <c r="X339" s="250"/>
      <c r="Y339" s="244"/>
      <c r="Z339" s="248"/>
      <c r="AA339" s="253"/>
      <c r="AB339" s="200"/>
    </row>
    <row r="341" spans="1:28" x14ac:dyDescent="0.25">
      <c r="A341">
        <f>82*2</f>
        <v>164</v>
      </c>
    </row>
  </sheetData>
  <sheetProtection algorithmName="SHA-512" hashValue="Sycf36O7lu2pQCMGGLGCE8x9n/ALRQbQj6xoWtrx2TX1NThgKRVN2c7twqZYFfDbucVUHu68uiYAheuH9+r0Og==" saltValue="FIi3iRXzhzEPZCiEM/ryig==" spinCount="100000" sheet="1" objects="1" scenarios="1"/>
  <mergeCells count="3166">
    <mergeCell ref="Z338:Z339"/>
    <mergeCell ref="AA338:AA339"/>
    <mergeCell ref="AB338:AB339"/>
    <mergeCell ref="Z334:Z335"/>
    <mergeCell ref="AA334:AA335"/>
    <mergeCell ref="AB334:AB335"/>
    <mergeCell ref="AB336:AB337"/>
    <mergeCell ref="AB330:AB331"/>
    <mergeCell ref="Z332:Z333"/>
    <mergeCell ref="AA332:AA333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U338:U339"/>
    <mergeCell ref="V338:V339"/>
    <mergeCell ref="W338:W339"/>
    <mergeCell ref="X338:X339"/>
    <mergeCell ref="Y338:Y339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U336:U337"/>
    <mergeCell ref="V336:V337"/>
    <mergeCell ref="W336:W337"/>
    <mergeCell ref="X336:X337"/>
    <mergeCell ref="Y336:Y337"/>
    <mergeCell ref="Z336:Z337"/>
    <mergeCell ref="AA336:AA337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U334:U335"/>
    <mergeCell ref="V334:V335"/>
    <mergeCell ref="W334:W335"/>
    <mergeCell ref="X334:X335"/>
    <mergeCell ref="Y334:Y335"/>
    <mergeCell ref="Z330:Z331"/>
    <mergeCell ref="AA330:AA331"/>
    <mergeCell ref="A332:A333"/>
    <mergeCell ref="B332:B333"/>
    <mergeCell ref="C332:C333"/>
    <mergeCell ref="D332:D333"/>
    <mergeCell ref="E332:E333"/>
    <mergeCell ref="F332:F333"/>
    <mergeCell ref="G332:G333"/>
    <mergeCell ref="H332:H333"/>
    <mergeCell ref="I332:I333"/>
    <mergeCell ref="J332:J333"/>
    <mergeCell ref="U332:U333"/>
    <mergeCell ref="V332:V333"/>
    <mergeCell ref="W332:W333"/>
    <mergeCell ref="X332:X333"/>
    <mergeCell ref="Y332:Y333"/>
    <mergeCell ref="AB332:AB333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U330:U331"/>
    <mergeCell ref="V330:V331"/>
    <mergeCell ref="W330:W331"/>
    <mergeCell ref="X330:X331"/>
    <mergeCell ref="Y330:Y331"/>
    <mergeCell ref="Z326:Z327"/>
    <mergeCell ref="AA326:AA327"/>
    <mergeCell ref="AB326:AB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U328:U329"/>
    <mergeCell ref="V328:V329"/>
    <mergeCell ref="W328:W329"/>
    <mergeCell ref="X328:X329"/>
    <mergeCell ref="Y328:Y329"/>
    <mergeCell ref="Z328:Z329"/>
    <mergeCell ref="AA328:AA329"/>
    <mergeCell ref="AB328:AB329"/>
    <mergeCell ref="A326:A327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U326:U327"/>
    <mergeCell ref="V326:V327"/>
    <mergeCell ref="W326:W327"/>
    <mergeCell ref="X326:X327"/>
    <mergeCell ref="Y326:Y327"/>
    <mergeCell ref="Z322:Z323"/>
    <mergeCell ref="AA322:AA323"/>
    <mergeCell ref="AB322:AB323"/>
    <mergeCell ref="A324:A325"/>
    <mergeCell ref="B324:B325"/>
    <mergeCell ref="C324:C325"/>
    <mergeCell ref="D324:D325"/>
    <mergeCell ref="E324:E325"/>
    <mergeCell ref="F324:F325"/>
    <mergeCell ref="G324:G325"/>
    <mergeCell ref="H324:H325"/>
    <mergeCell ref="I324:I325"/>
    <mergeCell ref="J324:J325"/>
    <mergeCell ref="U324:U325"/>
    <mergeCell ref="V324:V325"/>
    <mergeCell ref="W324:W325"/>
    <mergeCell ref="X324:X325"/>
    <mergeCell ref="Y324:Y325"/>
    <mergeCell ref="Z324:Z325"/>
    <mergeCell ref="AA324:AA325"/>
    <mergeCell ref="AB324:AB325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U322:U323"/>
    <mergeCell ref="V322:V323"/>
    <mergeCell ref="W322:W323"/>
    <mergeCell ref="X322:X323"/>
    <mergeCell ref="Y322:Y323"/>
    <mergeCell ref="Z318:Z319"/>
    <mergeCell ref="I318:I319"/>
    <mergeCell ref="J318:J319"/>
    <mergeCell ref="U318:U319"/>
    <mergeCell ref="V318:V319"/>
    <mergeCell ref="W318:W319"/>
    <mergeCell ref="X318:X319"/>
    <mergeCell ref="Y318:Y319"/>
    <mergeCell ref="AA318:AA319"/>
    <mergeCell ref="AB318:AB319"/>
    <mergeCell ref="A320:A321"/>
    <mergeCell ref="B320:B321"/>
    <mergeCell ref="C320:C321"/>
    <mergeCell ref="D320:D321"/>
    <mergeCell ref="E320:E321"/>
    <mergeCell ref="F320:F321"/>
    <mergeCell ref="G320:G321"/>
    <mergeCell ref="H320:H321"/>
    <mergeCell ref="I320:I321"/>
    <mergeCell ref="J320:J321"/>
    <mergeCell ref="U320:U321"/>
    <mergeCell ref="V320:V321"/>
    <mergeCell ref="W320:W321"/>
    <mergeCell ref="X320:X321"/>
    <mergeCell ref="Y320:Y321"/>
    <mergeCell ref="Z320:Z321"/>
    <mergeCell ref="AA320:AA321"/>
    <mergeCell ref="AB320:AB321"/>
    <mergeCell ref="A318:A319"/>
    <mergeCell ref="B318:B319"/>
    <mergeCell ref="C318:C319"/>
    <mergeCell ref="D318:D319"/>
    <mergeCell ref="E318:E319"/>
    <mergeCell ref="F318:F319"/>
    <mergeCell ref="G318:G319"/>
    <mergeCell ref="H318:H319"/>
    <mergeCell ref="Z314:Z315"/>
    <mergeCell ref="AA314:AA315"/>
    <mergeCell ref="AB314:AB315"/>
    <mergeCell ref="A316:A317"/>
    <mergeCell ref="B316:B317"/>
    <mergeCell ref="C316:C317"/>
    <mergeCell ref="D316:D317"/>
    <mergeCell ref="E316:E317"/>
    <mergeCell ref="F316:F317"/>
    <mergeCell ref="G316:G317"/>
    <mergeCell ref="H316:H317"/>
    <mergeCell ref="I316:I317"/>
    <mergeCell ref="J316:J317"/>
    <mergeCell ref="U316:U317"/>
    <mergeCell ref="V316:V317"/>
    <mergeCell ref="W316:W317"/>
    <mergeCell ref="X316:X317"/>
    <mergeCell ref="Y316:Y317"/>
    <mergeCell ref="Z316:Z317"/>
    <mergeCell ref="AA316:AA317"/>
    <mergeCell ref="AB316:AB317"/>
    <mergeCell ref="A314:A315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U314:U315"/>
    <mergeCell ref="V314:V315"/>
    <mergeCell ref="W314:W315"/>
    <mergeCell ref="X314:X315"/>
    <mergeCell ref="Y314:Y315"/>
    <mergeCell ref="Z310:Z311"/>
    <mergeCell ref="AA310:AA311"/>
    <mergeCell ref="AB310:AB311"/>
    <mergeCell ref="A312:A313"/>
    <mergeCell ref="B312:B313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U312:U313"/>
    <mergeCell ref="V312:V313"/>
    <mergeCell ref="W312:W313"/>
    <mergeCell ref="X312:X313"/>
    <mergeCell ref="Y312:Y313"/>
    <mergeCell ref="Z312:Z313"/>
    <mergeCell ref="AA312:AA313"/>
    <mergeCell ref="AB312:AB313"/>
    <mergeCell ref="A310:A311"/>
    <mergeCell ref="B310:B311"/>
    <mergeCell ref="C310:C311"/>
    <mergeCell ref="D310:D311"/>
    <mergeCell ref="E310:E311"/>
    <mergeCell ref="F310:F311"/>
    <mergeCell ref="G310:G311"/>
    <mergeCell ref="H310:H311"/>
    <mergeCell ref="I310:I311"/>
    <mergeCell ref="J310:J311"/>
    <mergeCell ref="U310:U311"/>
    <mergeCell ref="V310:V311"/>
    <mergeCell ref="W310:W311"/>
    <mergeCell ref="X310:X311"/>
    <mergeCell ref="Y310:Y311"/>
    <mergeCell ref="Z306:Z307"/>
    <mergeCell ref="I306:I307"/>
    <mergeCell ref="J306:J307"/>
    <mergeCell ref="U306:U307"/>
    <mergeCell ref="V306:V307"/>
    <mergeCell ref="W306:W307"/>
    <mergeCell ref="X306:X307"/>
    <mergeCell ref="Y306:Y307"/>
    <mergeCell ref="AA306:AA307"/>
    <mergeCell ref="AB306:AB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U308:U309"/>
    <mergeCell ref="V308:V309"/>
    <mergeCell ref="W308:W309"/>
    <mergeCell ref="X308:X309"/>
    <mergeCell ref="Y308:Y309"/>
    <mergeCell ref="Z308:Z309"/>
    <mergeCell ref="AA308:AA309"/>
    <mergeCell ref="AB308:AB309"/>
    <mergeCell ref="A306:A307"/>
    <mergeCell ref="B306:B307"/>
    <mergeCell ref="C306:C307"/>
    <mergeCell ref="D306:D307"/>
    <mergeCell ref="E306:E307"/>
    <mergeCell ref="F306:F307"/>
    <mergeCell ref="G306:G307"/>
    <mergeCell ref="H306:H307"/>
    <mergeCell ref="Z302:Z303"/>
    <mergeCell ref="AA302:AA303"/>
    <mergeCell ref="AB302:AB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J304:J305"/>
    <mergeCell ref="U304:U305"/>
    <mergeCell ref="V304:V305"/>
    <mergeCell ref="W304:W305"/>
    <mergeCell ref="X304:X305"/>
    <mergeCell ref="Y304:Y305"/>
    <mergeCell ref="Z304:Z305"/>
    <mergeCell ref="AA304:AA305"/>
    <mergeCell ref="AB304:AB305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I303"/>
    <mergeCell ref="J302:J303"/>
    <mergeCell ref="U302:U303"/>
    <mergeCell ref="V302:V303"/>
    <mergeCell ref="W302:W303"/>
    <mergeCell ref="X302:X303"/>
    <mergeCell ref="Y302:Y303"/>
    <mergeCell ref="Z298:Z299"/>
    <mergeCell ref="AA298:AA299"/>
    <mergeCell ref="AB298:AB299"/>
    <mergeCell ref="A300:A301"/>
    <mergeCell ref="B300:B301"/>
    <mergeCell ref="C300:C301"/>
    <mergeCell ref="D300:D301"/>
    <mergeCell ref="E300:E301"/>
    <mergeCell ref="F300:F301"/>
    <mergeCell ref="G300:G301"/>
    <mergeCell ref="H300:H301"/>
    <mergeCell ref="I300:I301"/>
    <mergeCell ref="J300:J301"/>
    <mergeCell ref="U300:U301"/>
    <mergeCell ref="V300:V301"/>
    <mergeCell ref="W300:W301"/>
    <mergeCell ref="X300:X301"/>
    <mergeCell ref="Y300:Y301"/>
    <mergeCell ref="Z300:Z301"/>
    <mergeCell ref="AA300:AA301"/>
    <mergeCell ref="AB300:AB301"/>
    <mergeCell ref="A298:A299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U298:U299"/>
    <mergeCell ref="V298:V299"/>
    <mergeCell ref="W298:W299"/>
    <mergeCell ref="X298:X299"/>
    <mergeCell ref="Y298:Y299"/>
    <mergeCell ref="Z294:Z295"/>
    <mergeCell ref="I294:I295"/>
    <mergeCell ref="J294:J295"/>
    <mergeCell ref="U294:U295"/>
    <mergeCell ref="V294:V295"/>
    <mergeCell ref="W294:W295"/>
    <mergeCell ref="X294:X295"/>
    <mergeCell ref="Y294:Y295"/>
    <mergeCell ref="AA294:AA295"/>
    <mergeCell ref="AB294:AB295"/>
    <mergeCell ref="A296:A297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U296:U297"/>
    <mergeCell ref="V296:V297"/>
    <mergeCell ref="W296:W297"/>
    <mergeCell ref="X296:X297"/>
    <mergeCell ref="Y296:Y297"/>
    <mergeCell ref="Z296:Z297"/>
    <mergeCell ref="AA296:AA297"/>
    <mergeCell ref="AB296:AB297"/>
    <mergeCell ref="A294:A295"/>
    <mergeCell ref="B294:B295"/>
    <mergeCell ref="C294:C295"/>
    <mergeCell ref="D294:D295"/>
    <mergeCell ref="E294:E295"/>
    <mergeCell ref="F294:F295"/>
    <mergeCell ref="G294:G295"/>
    <mergeCell ref="H294:H295"/>
    <mergeCell ref="Z290:Z291"/>
    <mergeCell ref="AA290:AA291"/>
    <mergeCell ref="AB290:AB291"/>
    <mergeCell ref="A292:A293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U292:U293"/>
    <mergeCell ref="V292:V293"/>
    <mergeCell ref="W292:W293"/>
    <mergeCell ref="X292:X293"/>
    <mergeCell ref="Y292:Y293"/>
    <mergeCell ref="Z292:Z293"/>
    <mergeCell ref="AA292:AA293"/>
    <mergeCell ref="AB292:AB293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I290:I291"/>
    <mergeCell ref="J290:J291"/>
    <mergeCell ref="U290:U291"/>
    <mergeCell ref="V290:V291"/>
    <mergeCell ref="W290:W291"/>
    <mergeCell ref="X290:X291"/>
    <mergeCell ref="Y290:Y291"/>
    <mergeCell ref="Z286:Z287"/>
    <mergeCell ref="AA286:AA287"/>
    <mergeCell ref="AB286:AB287"/>
    <mergeCell ref="A288:A289"/>
    <mergeCell ref="B288:B289"/>
    <mergeCell ref="C288:C289"/>
    <mergeCell ref="D288:D289"/>
    <mergeCell ref="E288:E289"/>
    <mergeCell ref="F288:F289"/>
    <mergeCell ref="G288:G289"/>
    <mergeCell ref="H288:H289"/>
    <mergeCell ref="I288:I289"/>
    <mergeCell ref="J288:J289"/>
    <mergeCell ref="U288:U289"/>
    <mergeCell ref="V288:V289"/>
    <mergeCell ref="W288:W289"/>
    <mergeCell ref="X288:X289"/>
    <mergeCell ref="Y288:Y289"/>
    <mergeCell ref="Z288:Z289"/>
    <mergeCell ref="AA288:AA289"/>
    <mergeCell ref="AB288:AB289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  <mergeCell ref="J286:J287"/>
    <mergeCell ref="U286:U287"/>
    <mergeCell ref="V286:V287"/>
    <mergeCell ref="W286:W287"/>
    <mergeCell ref="X286:X287"/>
    <mergeCell ref="Y286:Y287"/>
    <mergeCell ref="Z282:Z283"/>
    <mergeCell ref="I282:I283"/>
    <mergeCell ref="J282:J283"/>
    <mergeCell ref="U282:U283"/>
    <mergeCell ref="V282:V283"/>
    <mergeCell ref="W282:W283"/>
    <mergeCell ref="X282:X283"/>
    <mergeCell ref="Y282:Y283"/>
    <mergeCell ref="AA282:AA283"/>
    <mergeCell ref="AB282:AB283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J285"/>
    <mergeCell ref="U284:U285"/>
    <mergeCell ref="V284:V285"/>
    <mergeCell ref="W284:W285"/>
    <mergeCell ref="X284:X285"/>
    <mergeCell ref="Y284:Y285"/>
    <mergeCell ref="Z284:Z285"/>
    <mergeCell ref="AA284:AA285"/>
    <mergeCell ref="AB284:AB285"/>
    <mergeCell ref="A282:A283"/>
    <mergeCell ref="B282:B283"/>
    <mergeCell ref="C282:C283"/>
    <mergeCell ref="D282:D283"/>
    <mergeCell ref="E282:E283"/>
    <mergeCell ref="F282:F283"/>
    <mergeCell ref="G282:G283"/>
    <mergeCell ref="H282:H283"/>
    <mergeCell ref="Z278:Z279"/>
    <mergeCell ref="AA278:AA279"/>
    <mergeCell ref="AB278:AB279"/>
    <mergeCell ref="A280:A281"/>
    <mergeCell ref="B280:B281"/>
    <mergeCell ref="C280:C281"/>
    <mergeCell ref="D280:D281"/>
    <mergeCell ref="E280:E281"/>
    <mergeCell ref="F280:F281"/>
    <mergeCell ref="G280:G281"/>
    <mergeCell ref="H280:H281"/>
    <mergeCell ref="I280:I281"/>
    <mergeCell ref="J280:J281"/>
    <mergeCell ref="U280:U281"/>
    <mergeCell ref="V280:V281"/>
    <mergeCell ref="W280:W281"/>
    <mergeCell ref="X280:X281"/>
    <mergeCell ref="Y280:Y281"/>
    <mergeCell ref="Z280:Z281"/>
    <mergeCell ref="AA280:AA281"/>
    <mergeCell ref="AB280:AB281"/>
    <mergeCell ref="A278:A279"/>
    <mergeCell ref="B278:B279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U278:U279"/>
    <mergeCell ref="V278:V279"/>
    <mergeCell ref="W278:W279"/>
    <mergeCell ref="X278:X279"/>
    <mergeCell ref="Y278:Y279"/>
    <mergeCell ref="Z274:Z275"/>
    <mergeCell ref="AA274:AA275"/>
    <mergeCell ref="AB274:AB275"/>
    <mergeCell ref="A276:A277"/>
    <mergeCell ref="B276:B277"/>
    <mergeCell ref="C276:C277"/>
    <mergeCell ref="D276:D277"/>
    <mergeCell ref="E276:E277"/>
    <mergeCell ref="F276:F277"/>
    <mergeCell ref="G276:G277"/>
    <mergeCell ref="H276:H277"/>
    <mergeCell ref="I276:I277"/>
    <mergeCell ref="J276:J277"/>
    <mergeCell ref="U276:U277"/>
    <mergeCell ref="V276:V277"/>
    <mergeCell ref="W276:W277"/>
    <mergeCell ref="X276:X277"/>
    <mergeCell ref="Y276:Y277"/>
    <mergeCell ref="Z276:Z277"/>
    <mergeCell ref="AA276:AA277"/>
    <mergeCell ref="AB276:AB277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4:I275"/>
    <mergeCell ref="J274:J275"/>
    <mergeCell ref="U274:U275"/>
    <mergeCell ref="V274:V275"/>
    <mergeCell ref="W274:W275"/>
    <mergeCell ref="X274:X275"/>
    <mergeCell ref="Y274:Y275"/>
    <mergeCell ref="Z270:Z271"/>
    <mergeCell ref="I270:I271"/>
    <mergeCell ref="J270:J271"/>
    <mergeCell ref="U270:U271"/>
    <mergeCell ref="V270:V271"/>
    <mergeCell ref="W270:W271"/>
    <mergeCell ref="X270:X271"/>
    <mergeCell ref="Y270:Y271"/>
    <mergeCell ref="AA270:AA271"/>
    <mergeCell ref="AB270:AB271"/>
    <mergeCell ref="A272:A273"/>
    <mergeCell ref="B272:B273"/>
    <mergeCell ref="C272:C273"/>
    <mergeCell ref="D272:D273"/>
    <mergeCell ref="E272:E273"/>
    <mergeCell ref="F272:F273"/>
    <mergeCell ref="G272:G273"/>
    <mergeCell ref="H272:H273"/>
    <mergeCell ref="I272:I273"/>
    <mergeCell ref="J272:J273"/>
    <mergeCell ref="U272:U273"/>
    <mergeCell ref="V272:V273"/>
    <mergeCell ref="W272:W273"/>
    <mergeCell ref="X272:X273"/>
    <mergeCell ref="Y272:Y273"/>
    <mergeCell ref="Z272:Z273"/>
    <mergeCell ref="AA272:AA273"/>
    <mergeCell ref="AB272:AB273"/>
    <mergeCell ref="A270:A271"/>
    <mergeCell ref="B270:B271"/>
    <mergeCell ref="C270:C271"/>
    <mergeCell ref="D270:D271"/>
    <mergeCell ref="E270:E271"/>
    <mergeCell ref="F270:F271"/>
    <mergeCell ref="G270:G271"/>
    <mergeCell ref="H270:H271"/>
    <mergeCell ref="Z266:Z267"/>
    <mergeCell ref="AA266:AA267"/>
    <mergeCell ref="AB266:AB267"/>
    <mergeCell ref="A268:A269"/>
    <mergeCell ref="B268:B269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U268:U269"/>
    <mergeCell ref="V268:V269"/>
    <mergeCell ref="W268:W269"/>
    <mergeCell ref="X268:X269"/>
    <mergeCell ref="Y268:Y269"/>
    <mergeCell ref="Z268:Z269"/>
    <mergeCell ref="AA268:AA269"/>
    <mergeCell ref="AB268:AB269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I266:I267"/>
    <mergeCell ref="J266:J267"/>
    <mergeCell ref="U266:U267"/>
    <mergeCell ref="V266:V267"/>
    <mergeCell ref="W266:W267"/>
    <mergeCell ref="X266:X267"/>
    <mergeCell ref="Y266:Y267"/>
    <mergeCell ref="Z262:Z263"/>
    <mergeCell ref="AA262:AA263"/>
    <mergeCell ref="AB262:AB263"/>
    <mergeCell ref="A264:A265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U264:U265"/>
    <mergeCell ref="V264:V265"/>
    <mergeCell ref="W264:W265"/>
    <mergeCell ref="X264:X265"/>
    <mergeCell ref="Y264:Y265"/>
    <mergeCell ref="Z264:Z265"/>
    <mergeCell ref="AA264:AA265"/>
    <mergeCell ref="AB264:AB265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I262:I263"/>
    <mergeCell ref="J262:J263"/>
    <mergeCell ref="U262:U263"/>
    <mergeCell ref="V262:V263"/>
    <mergeCell ref="W262:W263"/>
    <mergeCell ref="X262:X263"/>
    <mergeCell ref="Y262:Y263"/>
    <mergeCell ref="Z258:Z259"/>
    <mergeCell ref="I258:I259"/>
    <mergeCell ref="J258:J259"/>
    <mergeCell ref="U258:U259"/>
    <mergeCell ref="V258:V259"/>
    <mergeCell ref="W258:W259"/>
    <mergeCell ref="X258:X259"/>
    <mergeCell ref="Y258:Y259"/>
    <mergeCell ref="AA258:AA259"/>
    <mergeCell ref="AB258:AB259"/>
    <mergeCell ref="A260:A261"/>
    <mergeCell ref="B260:B261"/>
    <mergeCell ref="C260:C261"/>
    <mergeCell ref="D260:D261"/>
    <mergeCell ref="E260:E261"/>
    <mergeCell ref="F260:F261"/>
    <mergeCell ref="G260:G261"/>
    <mergeCell ref="H260:H261"/>
    <mergeCell ref="I260:I261"/>
    <mergeCell ref="J260:J261"/>
    <mergeCell ref="U260:U261"/>
    <mergeCell ref="V260:V261"/>
    <mergeCell ref="W260:W261"/>
    <mergeCell ref="X260:X261"/>
    <mergeCell ref="Y260:Y261"/>
    <mergeCell ref="Z260:Z261"/>
    <mergeCell ref="AA260:AA261"/>
    <mergeCell ref="AB260:AB261"/>
    <mergeCell ref="A258:A259"/>
    <mergeCell ref="B258:B259"/>
    <mergeCell ref="C258:C259"/>
    <mergeCell ref="D258:D259"/>
    <mergeCell ref="E258:E259"/>
    <mergeCell ref="F258:F259"/>
    <mergeCell ref="G258:G259"/>
    <mergeCell ref="H258:H259"/>
    <mergeCell ref="Z254:Z255"/>
    <mergeCell ref="AA254:AA255"/>
    <mergeCell ref="AB254:AB255"/>
    <mergeCell ref="A256:A257"/>
    <mergeCell ref="B256:B257"/>
    <mergeCell ref="C256:C257"/>
    <mergeCell ref="D256:D257"/>
    <mergeCell ref="E256:E257"/>
    <mergeCell ref="F256:F257"/>
    <mergeCell ref="G256:G257"/>
    <mergeCell ref="H256:H257"/>
    <mergeCell ref="I256:I257"/>
    <mergeCell ref="J256:J257"/>
    <mergeCell ref="U256:U257"/>
    <mergeCell ref="V256:V257"/>
    <mergeCell ref="W256:W257"/>
    <mergeCell ref="X256:X257"/>
    <mergeCell ref="Y256:Y257"/>
    <mergeCell ref="Z256:Z257"/>
    <mergeCell ref="AA256:AA257"/>
    <mergeCell ref="AB256:AB257"/>
    <mergeCell ref="A254:A255"/>
    <mergeCell ref="B254:B255"/>
    <mergeCell ref="C254:C255"/>
    <mergeCell ref="D254:D255"/>
    <mergeCell ref="E254:E255"/>
    <mergeCell ref="F254:F255"/>
    <mergeCell ref="G254:G255"/>
    <mergeCell ref="H254:H255"/>
    <mergeCell ref="I254:I255"/>
    <mergeCell ref="J254:J255"/>
    <mergeCell ref="U254:U255"/>
    <mergeCell ref="V254:V255"/>
    <mergeCell ref="W254:W255"/>
    <mergeCell ref="X254:X255"/>
    <mergeCell ref="Y254:Y255"/>
    <mergeCell ref="Z250:Z251"/>
    <mergeCell ref="AA250:AA251"/>
    <mergeCell ref="AB250:AB251"/>
    <mergeCell ref="A252:A253"/>
    <mergeCell ref="B252:B253"/>
    <mergeCell ref="C252:C253"/>
    <mergeCell ref="D252:D253"/>
    <mergeCell ref="E252:E253"/>
    <mergeCell ref="F252:F253"/>
    <mergeCell ref="G252:G253"/>
    <mergeCell ref="H252:H253"/>
    <mergeCell ref="I252:I253"/>
    <mergeCell ref="J252:J253"/>
    <mergeCell ref="U252:U253"/>
    <mergeCell ref="V252:V253"/>
    <mergeCell ref="W252:W253"/>
    <mergeCell ref="X252:X253"/>
    <mergeCell ref="Y252:Y253"/>
    <mergeCell ref="Z252:Z253"/>
    <mergeCell ref="AA252:AA253"/>
    <mergeCell ref="AB252:AB253"/>
    <mergeCell ref="A250:A251"/>
    <mergeCell ref="B250:B251"/>
    <mergeCell ref="C250:C251"/>
    <mergeCell ref="D250:D251"/>
    <mergeCell ref="E250:E251"/>
    <mergeCell ref="F250:F251"/>
    <mergeCell ref="G250:G251"/>
    <mergeCell ref="H250:H251"/>
    <mergeCell ref="I250:I251"/>
    <mergeCell ref="J250:J251"/>
    <mergeCell ref="U250:U251"/>
    <mergeCell ref="V250:V251"/>
    <mergeCell ref="W250:W251"/>
    <mergeCell ref="X250:X251"/>
    <mergeCell ref="Y250:Y251"/>
    <mergeCell ref="Z246:Z247"/>
    <mergeCell ref="I246:I247"/>
    <mergeCell ref="J246:J247"/>
    <mergeCell ref="U246:U247"/>
    <mergeCell ref="V246:V247"/>
    <mergeCell ref="W246:W247"/>
    <mergeCell ref="X246:X247"/>
    <mergeCell ref="Y246:Y247"/>
    <mergeCell ref="AA246:AA247"/>
    <mergeCell ref="AB246:AB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J248:J249"/>
    <mergeCell ref="U248:U249"/>
    <mergeCell ref="V248:V249"/>
    <mergeCell ref="W248:W249"/>
    <mergeCell ref="X248:X249"/>
    <mergeCell ref="Y248:Y249"/>
    <mergeCell ref="Z248:Z249"/>
    <mergeCell ref="AA248:AA249"/>
    <mergeCell ref="AB248:AB249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Z242:Z243"/>
    <mergeCell ref="AA242:AA243"/>
    <mergeCell ref="AB242:AB243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U244:U245"/>
    <mergeCell ref="V244:V245"/>
    <mergeCell ref="W244:W245"/>
    <mergeCell ref="X244:X245"/>
    <mergeCell ref="Y244:Y245"/>
    <mergeCell ref="Z244:Z245"/>
    <mergeCell ref="AA244:AA245"/>
    <mergeCell ref="AB244:AB245"/>
    <mergeCell ref="A242:A243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U242:U243"/>
    <mergeCell ref="V242:V243"/>
    <mergeCell ref="W242:W243"/>
    <mergeCell ref="X242:X243"/>
    <mergeCell ref="Y242:Y243"/>
    <mergeCell ref="Z238:Z239"/>
    <mergeCell ref="AA238:AA239"/>
    <mergeCell ref="AB238:AB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U240:U241"/>
    <mergeCell ref="V240:V241"/>
    <mergeCell ref="W240:W241"/>
    <mergeCell ref="X240:X241"/>
    <mergeCell ref="Y240:Y241"/>
    <mergeCell ref="Z240:Z241"/>
    <mergeCell ref="AA240:AA241"/>
    <mergeCell ref="AB240:AB241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I239"/>
    <mergeCell ref="J238:J239"/>
    <mergeCell ref="U238:U239"/>
    <mergeCell ref="V238:V239"/>
    <mergeCell ref="W238:W239"/>
    <mergeCell ref="X238:X239"/>
    <mergeCell ref="Y238:Y239"/>
    <mergeCell ref="Z234:Z235"/>
    <mergeCell ref="I234:I235"/>
    <mergeCell ref="J234:J235"/>
    <mergeCell ref="U234:U235"/>
    <mergeCell ref="V234:V235"/>
    <mergeCell ref="W234:W235"/>
    <mergeCell ref="X234:X235"/>
    <mergeCell ref="Y234:Y235"/>
    <mergeCell ref="AA234:AA235"/>
    <mergeCell ref="AB234:AB235"/>
    <mergeCell ref="A236:A237"/>
    <mergeCell ref="B236:B237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U236:U237"/>
    <mergeCell ref="V236:V237"/>
    <mergeCell ref="W236:W237"/>
    <mergeCell ref="X236:X237"/>
    <mergeCell ref="Y236:Y237"/>
    <mergeCell ref="Z236:Z237"/>
    <mergeCell ref="AA236:AA237"/>
    <mergeCell ref="AB236:AB237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Z230:Z231"/>
    <mergeCell ref="AA230:AA231"/>
    <mergeCell ref="AB230:AB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I233"/>
    <mergeCell ref="J232:J233"/>
    <mergeCell ref="U232:U233"/>
    <mergeCell ref="V232:V233"/>
    <mergeCell ref="W232:W233"/>
    <mergeCell ref="X232:X233"/>
    <mergeCell ref="Y232:Y233"/>
    <mergeCell ref="Z232:Z233"/>
    <mergeCell ref="AA232:AA233"/>
    <mergeCell ref="AB232:AB233"/>
    <mergeCell ref="A230:A231"/>
    <mergeCell ref="B230:B231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U230:U231"/>
    <mergeCell ref="V230:V231"/>
    <mergeCell ref="W230:W231"/>
    <mergeCell ref="X230:X231"/>
    <mergeCell ref="Y230:Y231"/>
    <mergeCell ref="Z226:Z227"/>
    <mergeCell ref="AA226:AA227"/>
    <mergeCell ref="AB226:AB227"/>
    <mergeCell ref="A228:A229"/>
    <mergeCell ref="B228:B229"/>
    <mergeCell ref="C228:C229"/>
    <mergeCell ref="D228:D229"/>
    <mergeCell ref="E228:E229"/>
    <mergeCell ref="F228:F229"/>
    <mergeCell ref="G228:G229"/>
    <mergeCell ref="H228:H229"/>
    <mergeCell ref="I228:I229"/>
    <mergeCell ref="J228:J229"/>
    <mergeCell ref="U228:U229"/>
    <mergeCell ref="V228:V229"/>
    <mergeCell ref="W228:W229"/>
    <mergeCell ref="X228:X229"/>
    <mergeCell ref="Y228:Y229"/>
    <mergeCell ref="Z228:Z229"/>
    <mergeCell ref="AA228:AA229"/>
    <mergeCell ref="AB228:AB229"/>
    <mergeCell ref="A226:A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U226:U227"/>
    <mergeCell ref="V226:V227"/>
    <mergeCell ref="W226:W227"/>
    <mergeCell ref="X226:X227"/>
    <mergeCell ref="Y226:Y227"/>
    <mergeCell ref="Z222:Z223"/>
    <mergeCell ref="I222:I223"/>
    <mergeCell ref="J222:J223"/>
    <mergeCell ref="U222:U223"/>
    <mergeCell ref="V222:V223"/>
    <mergeCell ref="W222:W223"/>
    <mergeCell ref="X222:X223"/>
    <mergeCell ref="Y222:Y223"/>
    <mergeCell ref="AA222:AA223"/>
    <mergeCell ref="AB222:AB223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U224:U225"/>
    <mergeCell ref="V224:V225"/>
    <mergeCell ref="W224:W225"/>
    <mergeCell ref="X224:X225"/>
    <mergeCell ref="Y224:Y225"/>
    <mergeCell ref="Z224:Z225"/>
    <mergeCell ref="AA224:AA225"/>
    <mergeCell ref="AB224:AB225"/>
    <mergeCell ref="A222:A223"/>
    <mergeCell ref="B222:B223"/>
    <mergeCell ref="C222:C223"/>
    <mergeCell ref="D222:D223"/>
    <mergeCell ref="E222:E223"/>
    <mergeCell ref="F222:F223"/>
    <mergeCell ref="G222:G223"/>
    <mergeCell ref="H222:H223"/>
    <mergeCell ref="Z218:Z219"/>
    <mergeCell ref="AA218:AA219"/>
    <mergeCell ref="AB218:AB219"/>
    <mergeCell ref="A220:A221"/>
    <mergeCell ref="B220:B221"/>
    <mergeCell ref="C220:C221"/>
    <mergeCell ref="D220:D221"/>
    <mergeCell ref="E220:E221"/>
    <mergeCell ref="F220:F221"/>
    <mergeCell ref="G220:G221"/>
    <mergeCell ref="H220:H221"/>
    <mergeCell ref="I220:I221"/>
    <mergeCell ref="J220:J221"/>
    <mergeCell ref="U220:U221"/>
    <mergeCell ref="V220:V221"/>
    <mergeCell ref="W220:W221"/>
    <mergeCell ref="X220:X221"/>
    <mergeCell ref="Y220:Y221"/>
    <mergeCell ref="Z220:Z221"/>
    <mergeCell ref="AA220:AA221"/>
    <mergeCell ref="AB220:AB221"/>
    <mergeCell ref="A218:A219"/>
    <mergeCell ref="B218:B219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U218:U219"/>
    <mergeCell ref="V218:V219"/>
    <mergeCell ref="W218:W219"/>
    <mergeCell ref="X218:X219"/>
    <mergeCell ref="Y218:Y219"/>
    <mergeCell ref="Z214:Z215"/>
    <mergeCell ref="AA214:AA215"/>
    <mergeCell ref="AB214:AB215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I217"/>
    <mergeCell ref="J216:J217"/>
    <mergeCell ref="U216:U217"/>
    <mergeCell ref="V216:V217"/>
    <mergeCell ref="W216:W217"/>
    <mergeCell ref="X216:X217"/>
    <mergeCell ref="Y216:Y217"/>
    <mergeCell ref="Z216:Z217"/>
    <mergeCell ref="AA216:AA217"/>
    <mergeCell ref="AB216:AB217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U214:U215"/>
    <mergeCell ref="V214:V215"/>
    <mergeCell ref="W214:W215"/>
    <mergeCell ref="X214:X215"/>
    <mergeCell ref="Y214:Y215"/>
    <mergeCell ref="Z210:Z211"/>
    <mergeCell ref="I210:I211"/>
    <mergeCell ref="J210:J211"/>
    <mergeCell ref="U210:U211"/>
    <mergeCell ref="V210:V211"/>
    <mergeCell ref="W210:W211"/>
    <mergeCell ref="X210:X211"/>
    <mergeCell ref="Y210:Y211"/>
    <mergeCell ref="AA210:AA211"/>
    <mergeCell ref="AB210:AB211"/>
    <mergeCell ref="A212:A213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U212:U213"/>
    <mergeCell ref="V212:V213"/>
    <mergeCell ref="W212:W213"/>
    <mergeCell ref="X212:X213"/>
    <mergeCell ref="Y212:Y213"/>
    <mergeCell ref="Z212:Z213"/>
    <mergeCell ref="AA212:AA213"/>
    <mergeCell ref="AB212:AB213"/>
    <mergeCell ref="A210:A211"/>
    <mergeCell ref="B210:B211"/>
    <mergeCell ref="C210:C211"/>
    <mergeCell ref="D210:D211"/>
    <mergeCell ref="E210:E211"/>
    <mergeCell ref="F210:F211"/>
    <mergeCell ref="G210:G211"/>
    <mergeCell ref="H210:H211"/>
    <mergeCell ref="Z206:Z207"/>
    <mergeCell ref="AA206:AA207"/>
    <mergeCell ref="AB206:AB20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J208:J209"/>
    <mergeCell ref="U208:U209"/>
    <mergeCell ref="V208:V209"/>
    <mergeCell ref="W208:W209"/>
    <mergeCell ref="X208:X209"/>
    <mergeCell ref="Y208:Y209"/>
    <mergeCell ref="Z208:Z209"/>
    <mergeCell ref="AA208:AA209"/>
    <mergeCell ref="AB208:AB209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U206:U207"/>
    <mergeCell ref="V206:V207"/>
    <mergeCell ref="W206:W207"/>
    <mergeCell ref="X206:X207"/>
    <mergeCell ref="Y206:Y207"/>
    <mergeCell ref="Z202:Z203"/>
    <mergeCell ref="AA202:AA203"/>
    <mergeCell ref="AB202:AB203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04:J205"/>
    <mergeCell ref="U204:U205"/>
    <mergeCell ref="V204:V205"/>
    <mergeCell ref="W204:W205"/>
    <mergeCell ref="X204:X205"/>
    <mergeCell ref="Y204:Y205"/>
    <mergeCell ref="Z204:Z205"/>
    <mergeCell ref="AA204:AA205"/>
    <mergeCell ref="AB204:AB205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I202:I203"/>
    <mergeCell ref="J202:J203"/>
    <mergeCell ref="U202:U203"/>
    <mergeCell ref="V202:V203"/>
    <mergeCell ref="W202:W203"/>
    <mergeCell ref="X202:X203"/>
    <mergeCell ref="Y202:Y203"/>
    <mergeCell ref="Z198:Z199"/>
    <mergeCell ref="I198:I199"/>
    <mergeCell ref="J198:J199"/>
    <mergeCell ref="U198:U199"/>
    <mergeCell ref="V198:V199"/>
    <mergeCell ref="W198:W199"/>
    <mergeCell ref="X198:X199"/>
    <mergeCell ref="Y198:Y199"/>
    <mergeCell ref="AA198:AA199"/>
    <mergeCell ref="AB198:AB199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U200:U201"/>
    <mergeCell ref="V200:V201"/>
    <mergeCell ref="W200:W201"/>
    <mergeCell ref="X200:X201"/>
    <mergeCell ref="Y200:Y201"/>
    <mergeCell ref="Z200:Z201"/>
    <mergeCell ref="AA200:AA201"/>
    <mergeCell ref="AB200:AB201"/>
    <mergeCell ref="A198:A199"/>
    <mergeCell ref="B198:B199"/>
    <mergeCell ref="C198:C199"/>
    <mergeCell ref="D198:D199"/>
    <mergeCell ref="E198:E199"/>
    <mergeCell ref="F198:F199"/>
    <mergeCell ref="G198:G199"/>
    <mergeCell ref="H198:H199"/>
    <mergeCell ref="Z194:Z195"/>
    <mergeCell ref="AA194:AA195"/>
    <mergeCell ref="AB194:AB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J196:J197"/>
    <mergeCell ref="U196:U197"/>
    <mergeCell ref="V196:V197"/>
    <mergeCell ref="W196:W197"/>
    <mergeCell ref="X196:X197"/>
    <mergeCell ref="Y196:Y197"/>
    <mergeCell ref="Z196:Z197"/>
    <mergeCell ref="AA196:AA197"/>
    <mergeCell ref="AB196:AB197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U194:U195"/>
    <mergeCell ref="V194:V195"/>
    <mergeCell ref="W194:W195"/>
    <mergeCell ref="X194:X195"/>
    <mergeCell ref="Y194:Y195"/>
    <mergeCell ref="Z190:Z191"/>
    <mergeCell ref="AA190:AA191"/>
    <mergeCell ref="AB190:AB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J192:J193"/>
    <mergeCell ref="U192:U193"/>
    <mergeCell ref="V192:V193"/>
    <mergeCell ref="W192:W193"/>
    <mergeCell ref="X192:X193"/>
    <mergeCell ref="Y192:Y193"/>
    <mergeCell ref="Z192:Z193"/>
    <mergeCell ref="AA192:AA193"/>
    <mergeCell ref="AB192:AB193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U190:U191"/>
    <mergeCell ref="V190:V191"/>
    <mergeCell ref="W190:W191"/>
    <mergeCell ref="X190:X191"/>
    <mergeCell ref="Y190:Y191"/>
    <mergeCell ref="Z186:Z187"/>
    <mergeCell ref="AA186:AA187"/>
    <mergeCell ref="AB186:AB187"/>
    <mergeCell ref="A188:A189"/>
    <mergeCell ref="B188:B189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U188:U189"/>
    <mergeCell ref="V188:V189"/>
    <mergeCell ref="W188:W189"/>
    <mergeCell ref="X188:X189"/>
    <mergeCell ref="Y188:Y189"/>
    <mergeCell ref="Z188:Z189"/>
    <mergeCell ref="AA188:AA189"/>
    <mergeCell ref="AB188:AB189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U186:U187"/>
    <mergeCell ref="V186:V187"/>
    <mergeCell ref="W186:W187"/>
    <mergeCell ref="X186:X187"/>
    <mergeCell ref="Y186:Y187"/>
    <mergeCell ref="Z182:Z183"/>
    <mergeCell ref="AA182:AA183"/>
    <mergeCell ref="AB182:AB183"/>
    <mergeCell ref="AB184:AB185"/>
    <mergeCell ref="A184:A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U184:U185"/>
    <mergeCell ref="V184:V185"/>
    <mergeCell ref="W184:W185"/>
    <mergeCell ref="X184:X185"/>
    <mergeCell ref="Y184:Y185"/>
    <mergeCell ref="Z184:Z185"/>
    <mergeCell ref="AA184:AA185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U182:U183"/>
    <mergeCell ref="V182:V183"/>
    <mergeCell ref="W182:W183"/>
    <mergeCell ref="X182:X183"/>
    <mergeCell ref="Y182:Y183"/>
    <mergeCell ref="Z178:Z179"/>
    <mergeCell ref="AA178:AA179"/>
    <mergeCell ref="X178:X179"/>
    <mergeCell ref="Y178:Y179"/>
    <mergeCell ref="AB178:AB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J180:J181"/>
    <mergeCell ref="U180:U181"/>
    <mergeCell ref="V180:V181"/>
    <mergeCell ref="W180:W181"/>
    <mergeCell ref="X180:X181"/>
    <mergeCell ref="Y180:Y181"/>
    <mergeCell ref="Z180:Z181"/>
    <mergeCell ref="AA180:AA181"/>
    <mergeCell ref="AB180:AB181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U178:U179"/>
    <mergeCell ref="V178:V179"/>
    <mergeCell ref="W178:W179"/>
    <mergeCell ref="Z174:Z175"/>
    <mergeCell ref="AA174:AA175"/>
    <mergeCell ref="AB174:AB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U176:U177"/>
    <mergeCell ref="V176:V177"/>
    <mergeCell ref="W176:W177"/>
    <mergeCell ref="X176:X177"/>
    <mergeCell ref="Y176:Y177"/>
    <mergeCell ref="Z176:Z177"/>
    <mergeCell ref="AA176:AA177"/>
    <mergeCell ref="AB176:AB177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U174:U175"/>
    <mergeCell ref="V174:V175"/>
    <mergeCell ref="W174:W175"/>
    <mergeCell ref="X174:X175"/>
    <mergeCell ref="Y174:Y175"/>
    <mergeCell ref="D7:D8"/>
    <mergeCell ref="E7:E8"/>
    <mergeCell ref="F7:F8"/>
    <mergeCell ref="G7:G8"/>
    <mergeCell ref="H7:H8"/>
    <mergeCell ref="Y3:Y5"/>
    <mergeCell ref="Z3:Z5"/>
    <mergeCell ref="AA3:AA5"/>
    <mergeCell ref="AB3:AB5"/>
    <mergeCell ref="B4:F4"/>
    <mergeCell ref="G4:I4"/>
    <mergeCell ref="AB9:AB10"/>
    <mergeCell ref="AB7:AB8"/>
    <mergeCell ref="AA7:AA8"/>
    <mergeCell ref="J11:J12"/>
    <mergeCell ref="X11:X12"/>
    <mergeCell ref="Y11:Y12"/>
    <mergeCell ref="AA21:AA22"/>
    <mergeCell ref="AB21:AB22"/>
    <mergeCell ref="AA29:AA30"/>
    <mergeCell ref="AB29:AB30"/>
    <mergeCell ref="AA37:AA38"/>
    <mergeCell ref="AB37:AB38"/>
    <mergeCell ref="AA45:AA46"/>
    <mergeCell ref="AB45:AB46"/>
    <mergeCell ref="AA53:AA54"/>
    <mergeCell ref="D19:D20"/>
    <mergeCell ref="E19:E20"/>
    <mergeCell ref="A3:A5"/>
    <mergeCell ref="B3:I3"/>
    <mergeCell ref="J3:J5"/>
    <mergeCell ref="K3:R4"/>
    <mergeCell ref="S3:W4"/>
    <mergeCell ref="X3:X5"/>
    <mergeCell ref="A11:A12"/>
    <mergeCell ref="B11:B12"/>
    <mergeCell ref="C11:C12"/>
    <mergeCell ref="D11:D12"/>
    <mergeCell ref="E11:E12"/>
    <mergeCell ref="F11:F12"/>
    <mergeCell ref="J9:J10"/>
    <mergeCell ref="X9:X10"/>
    <mergeCell ref="Y9:Y10"/>
    <mergeCell ref="Z9:Z10"/>
    <mergeCell ref="AA9:AA10"/>
    <mergeCell ref="W9:W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I7:I8"/>
    <mergeCell ref="J7:J8"/>
    <mergeCell ref="X7:X8"/>
    <mergeCell ref="Y7:Y8"/>
    <mergeCell ref="Z7:Z8"/>
    <mergeCell ref="A7:A8"/>
    <mergeCell ref="B7:B8"/>
    <mergeCell ref="C7:C8"/>
    <mergeCell ref="AA13:AA14"/>
    <mergeCell ref="AB13:AB14"/>
    <mergeCell ref="A15:A16"/>
    <mergeCell ref="B15:B16"/>
    <mergeCell ref="C15:C16"/>
    <mergeCell ref="D15:D16"/>
    <mergeCell ref="E15:E16"/>
    <mergeCell ref="F15:F16"/>
    <mergeCell ref="G15:G16"/>
    <mergeCell ref="H15:H16"/>
    <mergeCell ref="H13:H14"/>
    <mergeCell ref="I13:I14"/>
    <mergeCell ref="J13:J14"/>
    <mergeCell ref="X13:X14"/>
    <mergeCell ref="Y13:Y14"/>
    <mergeCell ref="Z13:Z14"/>
    <mergeCell ref="Z11:Z12"/>
    <mergeCell ref="AA11:AA12"/>
    <mergeCell ref="AB11:AB12"/>
    <mergeCell ref="A13:A14"/>
    <mergeCell ref="B13:B14"/>
    <mergeCell ref="C13:C14"/>
    <mergeCell ref="D13:D14"/>
    <mergeCell ref="E13:E14"/>
    <mergeCell ref="F13:F14"/>
    <mergeCell ref="G13:G14"/>
    <mergeCell ref="G11:G12"/>
    <mergeCell ref="H11:H12"/>
    <mergeCell ref="I11:I12"/>
    <mergeCell ref="F19:F20"/>
    <mergeCell ref="J17:J18"/>
    <mergeCell ref="X17:X18"/>
    <mergeCell ref="Y17:Y18"/>
    <mergeCell ref="Z17:Z18"/>
    <mergeCell ref="AA17:AA18"/>
    <mergeCell ref="AB17:AB18"/>
    <mergeCell ref="AB15:AB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J15:J16"/>
    <mergeCell ref="X15:X16"/>
    <mergeCell ref="Y15:Y16"/>
    <mergeCell ref="Z15:Z16"/>
    <mergeCell ref="AA15:AA16"/>
    <mergeCell ref="S15:S16"/>
    <mergeCell ref="T15:T16"/>
    <mergeCell ref="U15:U16"/>
    <mergeCell ref="V15:V16"/>
    <mergeCell ref="D23:D24"/>
    <mergeCell ref="E23:E24"/>
    <mergeCell ref="F23:F24"/>
    <mergeCell ref="G23:G24"/>
    <mergeCell ref="H23:H24"/>
    <mergeCell ref="H21:H22"/>
    <mergeCell ref="I21:I22"/>
    <mergeCell ref="J21:J22"/>
    <mergeCell ref="X21:X22"/>
    <mergeCell ref="Y21:Y22"/>
    <mergeCell ref="Z21:Z22"/>
    <mergeCell ref="Z19:Z20"/>
    <mergeCell ref="AA19:AA20"/>
    <mergeCell ref="AB19:AB20"/>
    <mergeCell ref="A21:A22"/>
    <mergeCell ref="B21:B22"/>
    <mergeCell ref="C21:C22"/>
    <mergeCell ref="D21:D22"/>
    <mergeCell ref="E21:E22"/>
    <mergeCell ref="F21:F22"/>
    <mergeCell ref="G21:G22"/>
    <mergeCell ref="G19:G20"/>
    <mergeCell ref="H19:H20"/>
    <mergeCell ref="I19:I20"/>
    <mergeCell ref="J19:J20"/>
    <mergeCell ref="X19:X20"/>
    <mergeCell ref="Y19:Y20"/>
    <mergeCell ref="W19:W20"/>
    <mergeCell ref="S21:S22"/>
    <mergeCell ref="A19:A20"/>
    <mergeCell ref="B19:B20"/>
    <mergeCell ref="C19:C20"/>
    <mergeCell ref="D27:D28"/>
    <mergeCell ref="E27:E28"/>
    <mergeCell ref="F27:F28"/>
    <mergeCell ref="J25:J26"/>
    <mergeCell ref="X25:X26"/>
    <mergeCell ref="Y25:Y26"/>
    <mergeCell ref="Z25:Z26"/>
    <mergeCell ref="AA25:AA26"/>
    <mergeCell ref="AB25:AB26"/>
    <mergeCell ref="AB23:AB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I23:I24"/>
    <mergeCell ref="J23:J24"/>
    <mergeCell ref="X23:X24"/>
    <mergeCell ref="Y23:Y24"/>
    <mergeCell ref="Z23:Z24"/>
    <mergeCell ref="AA23:AA24"/>
    <mergeCell ref="S23:S24"/>
    <mergeCell ref="T23:T24"/>
    <mergeCell ref="U23:U24"/>
    <mergeCell ref="V23:V24"/>
    <mergeCell ref="A23:A24"/>
    <mergeCell ref="B23:B24"/>
    <mergeCell ref="C23:C24"/>
    <mergeCell ref="C31:C32"/>
    <mergeCell ref="D31:D32"/>
    <mergeCell ref="E31:E32"/>
    <mergeCell ref="F31:F32"/>
    <mergeCell ref="G31:G32"/>
    <mergeCell ref="H31:H32"/>
    <mergeCell ref="H29:H30"/>
    <mergeCell ref="I29:I30"/>
    <mergeCell ref="J29:J30"/>
    <mergeCell ref="X29:X30"/>
    <mergeCell ref="Y29:Y30"/>
    <mergeCell ref="Z29:Z30"/>
    <mergeCell ref="Z27:Z28"/>
    <mergeCell ref="AA27:AA28"/>
    <mergeCell ref="AB27:AB28"/>
    <mergeCell ref="A29:A30"/>
    <mergeCell ref="B29:B30"/>
    <mergeCell ref="C29:C30"/>
    <mergeCell ref="D29:D30"/>
    <mergeCell ref="E29:E30"/>
    <mergeCell ref="F29:F30"/>
    <mergeCell ref="G29:G30"/>
    <mergeCell ref="G27:G28"/>
    <mergeCell ref="H27:H28"/>
    <mergeCell ref="I27:I28"/>
    <mergeCell ref="J27:J28"/>
    <mergeCell ref="X27:X28"/>
    <mergeCell ref="Y27:Y28"/>
    <mergeCell ref="W31:W32"/>
    <mergeCell ref="A27:A28"/>
    <mergeCell ref="B27:B28"/>
    <mergeCell ref="C27:C28"/>
    <mergeCell ref="C35:C36"/>
    <mergeCell ref="D35:D36"/>
    <mergeCell ref="E35:E36"/>
    <mergeCell ref="F35:F36"/>
    <mergeCell ref="J33:J34"/>
    <mergeCell ref="X33:X34"/>
    <mergeCell ref="Y33:Y34"/>
    <mergeCell ref="Z33:Z34"/>
    <mergeCell ref="AA33:AA34"/>
    <mergeCell ref="AB33:AB34"/>
    <mergeCell ref="AB31:AB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I31:I32"/>
    <mergeCell ref="J31:J32"/>
    <mergeCell ref="X31:X32"/>
    <mergeCell ref="Y31:Y32"/>
    <mergeCell ref="Z31:Z32"/>
    <mergeCell ref="AA31:AA32"/>
    <mergeCell ref="S31:S32"/>
    <mergeCell ref="T31:T32"/>
    <mergeCell ref="U31:U32"/>
    <mergeCell ref="V31:V32"/>
    <mergeCell ref="A31:A32"/>
    <mergeCell ref="B31:B32"/>
    <mergeCell ref="A39:A40"/>
    <mergeCell ref="B39:B40"/>
    <mergeCell ref="C39:C40"/>
    <mergeCell ref="D39:D40"/>
    <mergeCell ref="E39:E40"/>
    <mergeCell ref="F39:F40"/>
    <mergeCell ref="G39:G40"/>
    <mergeCell ref="H39:H40"/>
    <mergeCell ref="H37:H38"/>
    <mergeCell ref="I37:I38"/>
    <mergeCell ref="J37:J38"/>
    <mergeCell ref="X37:X38"/>
    <mergeCell ref="Y37:Y38"/>
    <mergeCell ref="Z37:Z38"/>
    <mergeCell ref="Z35:Z36"/>
    <mergeCell ref="AA35:AA36"/>
    <mergeCell ref="AB35:AB36"/>
    <mergeCell ref="A37:A38"/>
    <mergeCell ref="B37:B38"/>
    <mergeCell ref="C37:C38"/>
    <mergeCell ref="D37:D38"/>
    <mergeCell ref="E37:E38"/>
    <mergeCell ref="F37:F38"/>
    <mergeCell ref="G37:G38"/>
    <mergeCell ref="G35:G36"/>
    <mergeCell ref="H35:H36"/>
    <mergeCell ref="I35:I36"/>
    <mergeCell ref="J35:J36"/>
    <mergeCell ref="X35:X36"/>
    <mergeCell ref="Y35:Y36"/>
    <mergeCell ref="A35:A36"/>
    <mergeCell ref="B35:B36"/>
    <mergeCell ref="A43:A44"/>
    <mergeCell ref="B43:B44"/>
    <mergeCell ref="C43:C44"/>
    <mergeCell ref="D43:D44"/>
    <mergeCell ref="E43:E44"/>
    <mergeCell ref="F43:F44"/>
    <mergeCell ref="J41:J42"/>
    <mergeCell ref="X41:X42"/>
    <mergeCell ref="Y41:Y42"/>
    <mergeCell ref="Z41:Z42"/>
    <mergeCell ref="AA41:AA42"/>
    <mergeCell ref="AB41:AB42"/>
    <mergeCell ref="AB39:AB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I39:I40"/>
    <mergeCell ref="J39:J40"/>
    <mergeCell ref="X39:X40"/>
    <mergeCell ref="Y39:Y40"/>
    <mergeCell ref="Z39:Z40"/>
    <mergeCell ref="AA39:AA40"/>
    <mergeCell ref="S39:S40"/>
    <mergeCell ref="T39:T40"/>
    <mergeCell ref="U39:U40"/>
    <mergeCell ref="V39:V40"/>
    <mergeCell ref="A47:A48"/>
    <mergeCell ref="B47:B48"/>
    <mergeCell ref="C47:C48"/>
    <mergeCell ref="D47:D48"/>
    <mergeCell ref="E47:E48"/>
    <mergeCell ref="F47:F48"/>
    <mergeCell ref="G47:G48"/>
    <mergeCell ref="H47:H48"/>
    <mergeCell ref="H45:H46"/>
    <mergeCell ref="I45:I46"/>
    <mergeCell ref="J45:J46"/>
    <mergeCell ref="X45:X46"/>
    <mergeCell ref="Y45:Y46"/>
    <mergeCell ref="Z45:Z46"/>
    <mergeCell ref="Z43:Z44"/>
    <mergeCell ref="AA43:AA44"/>
    <mergeCell ref="AB43:AB44"/>
    <mergeCell ref="A45:A46"/>
    <mergeCell ref="B45:B46"/>
    <mergeCell ref="C45:C46"/>
    <mergeCell ref="D45:D46"/>
    <mergeCell ref="E45:E46"/>
    <mergeCell ref="F45:F46"/>
    <mergeCell ref="G45:G46"/>
    <mergeCell ref="G43:G44"/>
    <mergeCell ref="H43:H44"/>
    <mergeCell ref="I43:I44"/>
    <mergeCell ref="J43:J44"/>
    <mergeCell ref="X43:X44"/>
    <mergeCell ref="Y43:Y44"/>
    <mergeCell ref="W43:W44"/>
    <mergeCell ref="S45:S46"/>
    <mergeCell ref="A51:A52"/>
    <mergeCell ref="B51:B52"/>
    <mergeCell ref="C51:C52"/>
    <mergeCell ref="D51:D52"/>
    <mergeCell ref="E51:E52"/>
    <mergeCell ref="F51:F52"/>
    <mergeCell ref="J49:J50"/>
    <mergeCell ref="X49:X50"/>
    <mergeCell ref="Y49:Y50"/>
    <mergeCell ref="Z49:Z50"/>
    <mergeCell ref="AA49:AA50"/>
    <mergeCell ref="AB49:AB50"/>
    <mergeCell ref="AB47:AB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I47:I48"/>
    <mergeCell ref="J47:J48"/>
    <mergeCell ref="X47:X48"/>
    <mergeCell ref="Y47:Y48"/>
    <mergeCell ref="Z47:Z48"/>
    <mergeCell ref="AA47:AA48"/>
    <mergeCell ref="S47:S48"/>
    <mergeCell ref="T47:T48"/>
    <mergeCell ref="U47:U48"/>
    <mergeCell ref="V47:V48"/>
    <mergeCell ref="AB53:AB54"/>
    <mergeCell ref="A55:A56"/>
    <mergeCell ref="B55:B56"/>
    <mergeCell ref="C55:C56"/>
    <mergeCell ref="D55:D56"/>
    <mergeCell ref="E55:E56"/>
    <mergeCell ref="F55:F56"/>
    <mergeCell ref="G55:G56"/>
    <mergeCell ref="H55:H56"/>
    <mergeCell ref="H53:H54"/>
    <mergeCell ref="I53:I54"/>
    <mergeCell ref="J53:J54"/>
    <mergeCell ref="X53:X54"/>
    <mergeCell ref="Y53:Y54"/>
    <mergeCell ref="Z53:Z54"/>
    <mergeCell ref="Z51:Z52"/>
    <mergeCell ref="AA51:AA52"/>
    <mergeCell ref="AB51:AB52"/>
    <mergeCell ref="A53:A54"/>
    <mergeCell ref="B53:B54"/>
    <mergeCell ref="C53:C54"/>
    <mergeCell ref="D53:D54"/>
    <mergeCell ref="E53:E54"/>
    <mergeCell ref="F53:F54"/>
    <mergeCell ref="G53:G54"/>
    <mergeCell ref="G51:G52"/>
    <mergeCell ref="H51:H52"/>
    <mergeCell ref="I51:I52"/>
    <mergeCell ref="J51:J52"/>
    <mergeCell ref="X51:X52"/>
    <mergeCell ref="Y51:Y52"/>
    <mergeCell ref="W55:W56"/>
    <mergeCell ref="A59:A60"/>
    <mergeCell ref="B59:B60"/>
    <mergeCell ref="C59:C60"/>
    <mergeCell ref="D59:D60"/>
    <mergeCell ref="E59:E60"/>
    <mergeCell ref="F59:F60"/>
    <mergeCell ref="J57:J58"/>
    <mergeCell ref="X57:X58"/>
    <mergeCell ref="Y57:Y58"/>
    <mergeCell ref="Z57:Z58"/>
    <mergeCell ref="AA57:AA58"/>
    <mergeCell ref="AB57:AB58"/>
    <mergeCell ref="AB55:AB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I55:I56"/>
    <mergeCell ref="J55:J56"/>
    <mergeCell ref="X55:X56"/>
    <mergeCell ref="Y55:Y56"/>
    <mergeCell ref="Z55:Z56"/>
    <mergeCell ref="AA55:AA56"/>
    <mergeCell ref="S55:S56"/>
    <mergeCell ref="T55:T56"/>
    <mergeCell ref="U55:U56"/>
    <mergeCell ref="V55:V56"/>
    <mergeCell ref="AA61:AA62"/>
    <mergeCell ref="AB61:AB62"/>
    <mergeCell ref="A63:A64"/>
    <mergeCell ref="B63:B64"/>
    <mergeCell ref="C63:C64"/>
    <mergeCell ref="D63:D64"/>
    <mergeCell ref="E63:E64"/>
    <mergeCell ref="F63:F64"/>
    <mergeCell ref="G63:G64"/>
    <mergeCell ref="H63:H64"/>
    <mergeCell ref="H61:H62"/>
    <mergeCell ref="I61:I62"/>
    <mergeCell ref="J61:J62"/>
    <mergeCell ref="X61:X62"/>
    <mergeCell ref="Y61:Y62"/>
    <mergeCell ref="Z61:Z62"/>
    <mergeCell ref="Z59:Z60"/>
    <mergeCell ref="AA59:AA60"/>
    <mergeCell ref="AB59:AB60"/>
    <mergeCell ref="A61:A62"/>
    <mergeCell ref="B61:B62"/>
    <mergeCell ref="C61:C62"/>
    <mergeCell ref="D61:D62"/>
    <mergeCell ref="E61:E62"/>
    <mergeCell ref="F61:F62"/>
    <mergeCell ref="G61:G62"/>
    <mergeCell ref="G59:G60"/>
    <mergeCell ref="H59:H60"/>
    <mergeCell ref="I59:I60"/>
    <mergeCell ref="J59:J60"/>
    <mergeCell ref="X59:X60"/>
    <mergeCell ref="Y59:Y60"/>
    <mergeCell ref="A67:A68"/>
    <mergeCell ref="B67:B68"/>
    <mergeCell ref="C67:C68"/>
    <mergeCell ref="D67:D68"/>
    <mergeCell ref="E67:E68"/>
    <mergeCell ref="F67:F68"/>
    <mergeCell ref="J65:J66"/>
    <mergeCell ref="X65:X66"/>
    <mergeCell ref="Y65:Y66"/>
    <mergeCell ref="Z65:Z66"/>
    <mergeCell ref="AA65:AA66"/>
    <mergeCell ref="AB65:AB66"/>
    <mergeCell ref="AB63:AB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I63:I64"/>
    <mergeCell ref="J63:J64"/>
    <mergeCell ref="X63:X64"/>
    <mergeCell ref="Y63:Y64"/>
    <mergeCell ref="Z63:Z64"/>
    <mergeCell ref="AA63:AA64"/>
    <mergeCell ref="S63:S64"/>
    <mergeCell ref="T63:T64"/>
    <mergeCell ref="U63:U64"/>
    <mergeCell ref="V63:V64"/>
    <mergeCell ref="AB69:AB70"/>
    <mergeCell ref="A71:A72"/>
    <mergeCell ref="B71:B72"/>
    <mergeCell ref="C71:C72"/>
    <mergeCell ref="D71:D72"/>
    <mergeCell ref="E71:E72"/>
    <mergeCell ref="F71:F72"/>
    <mergeCell ref="G71:G72"/>
    <mergeCell ref="H71:H72"/>
    <mergeCell ref="H69:H70"/>
    <mergeCell ref="I69:I70"/>
    <mergeCell ref="J69:J70"/>
    <mergeCell ref="X69:X70"/>
    <mergeCell ref="Y69:Y70"/>
    <mergeCell ref="Z69:Z70"/>
    <mergeCell ref="Z67:Z68"/>
    <mergeCell ref="AA67:AA68"/>
    <mergeCell ref="AB67:AB68"/>
    <mergeCell ref="A69:A70"/>
    <mergeCell ref="B69:B70"/>
    <mergeCell ref="C69:C70"/>
    <mergeCell ref="D69:D70"/>
    <mergeCell ref="E69:E70"/>
    <mergeCell ref="F69:F70"/>
    <mergeCell ref="G69:G70"/>
    <mergeCell ref="G67:G68"/>
    <mergeCell ref="H67:H68"/>
    <mergeCell ref="I67:I68"/>
    <mergeCell ref="J67:J68"/>
    <mergeCell ref="X67:X68"/>
    <mergeCell ref="Y67:Y68"/>
    <mergeCell ref="S67:S68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I71:I72"/>
    <mergeCell ref="J71:J72"/>
    <mergeCell ref="X71:X72"/>
    <mergeCell ref="Y71:Y72"/>
    <mergeCell ref="Z71:Z72"/>
    <mergeCell ref="AA71:AA72"/>
    <mergeCell ref="S71:S72"/>
    <mergeCell ref="T71:T72"/>
    <mergeCell ref="U71:U72"/>
    <mergeCell ref="V71:V72"/>
    <mergeCell ref="U87:U88"/>
    <mergeCell ref="V87:V88"/>
    <mergeCell ref="W87:W88"/>
    <mergeCell ref="AA85:AA86"/>
    <mergeCell ref="AB85:AB86"/>
    <mergeCell ref="A87:A88"/>
    <mergeCell ref="B87:B88"/>
    <mergeCell ref="C87:C88"/>
    <mergeCell ref="D87:D88"/>
    <mergeCell ref="E87:E88"/>
    <mergeCell ref="F87:F88"/>
    <mergeCell ref="G87:G88"/>
    <mergeCell ref="G85:G86"/>
    <mergeCell ref="H85:H86"/>
    <mergeCell ref="I85:I86"/>
    <mergeCell ref="J85:J86"/>
    <mergeCell ref="X85:X86"/>
    <mergeCell ref="Y85:Y86"/>
    <mergeCell ref="A85:A86"/>
    <mergeCell ref="B85:B86"/>
    <mergeCell ref="C85:C86"/>
    <mergeCell ref="D85:D86"/>
    <mergeCell ref="E85:E86"/>
    <mergeCell ref="F85:F86"/>
    <mergeCell ref="AA87:AA88"/>
    <mergeCell ref="AB87:AB88"/>
    <mergeCell ref="AB89:AB90"/>
    <mergeCell ref="A91:A92"/>
    <mergeCell ref="B91:B92"/>
    <mergeCell ref="C91:C92"/>
    <mergeCell ref="D91:D92"/>
    <mergeCell ref="E91:E92"/>
    <mergeCell ref="F91:F92"/>
    <mergeCell ref="G91:G92"/>
    <mergeCell ref="H91:H92"/>
    <mergeCell ref="I91:I92"/>
    <mergeCell ref="I89:I90"/>
    <mergeCell ref="J89:J90"/>
    <mergeCell ref="X89:X90"/>
    <mergeCell ref="Y89:Y90"/>
    <mergeCell ref="Z89:Z90"/>
    <mergeCell ref="AA89:AA90"/>
    <mergeCell ref="W91:W92"/>
    <mergeCell ref="S89:S90"/>
    <mergeCell ref="T89:T90"/>
    <mergeCell ref="U89:U90"/>
    <mergeCell ref="V89:V90"/>
    <mergeCell ref="W89:W90"/>
    <mergeCell ref="A89:A90"/>
    <mergeCell ref="B89:B90"/>
    <mergeCell ref="C89:C90"/>
    <mergeCell ref="D89:D90"/>
    <mergeCell ref="E89:E90"/>
    <mergeCell ref="F89:F90"/>
    <mergeCell ref="G89:G90"/>
    <mergeCell ref="H89:H90"/>
    <mergeCell ref="J77:J78"/>
    <mergeCell ref="X77:X78"/>
    <mergeCell ref="AA93:AA94"/>
    <mergeCell ref="AB93:AB94"/>
    <mergeCell ref="A95:A96"/>
    <mergeCell ref="B95:B96"/>
    <mergeCell ref="C95:C96"/>
    <mergeCell ref="D95:D96"/>
    <mergeCell ref="E95:E96"/>
    <mergeCell ref="F95:F96"/>
    <mergeCell ref="G95:G96"/>
    <mergeCell ref="G93:G94"/>
    <mergeCell ref="H93:H94"/>
    <mergeCell ref="I93:I94"/>
    <mergeCell ref="J93:J94"/>
    <mergeCell ref="X93:X94"/>
    <mergeCell ref="Y93:Y94"/>
    <mergeCell ref="A93:A94"/>
    <mergeCell ref="B93:B94"/>
    <mergeCell ref="C93:C94"/>
    <mergeCell ref="D93:D94"/>
    <mergeCell ref="E93:E94"/>
    <mergeCell ref="F93:F94"/>
    <mergeCell ref="S93:S94"/>
    <mergeCell ref="T93:T94"/>
    <mergeCell ref="U93:U94"/>
    <mergeCell ref="V93:V94"/>
    <mergeCell ref="W93:W94"/>
    <mergeCell ref="AA91:AA92"/>
    <mergeCell ref="AB91:AB92"/>
    <mergeCell ref="S91:S92"/>
    <mergeCell ref="T91:T92"/>
    <mergeCell ref="H95:H96"/>
    <mergeCell ref="I95:I96"/>
    <mergeCell ref="J95:J96"/>
    <mergeCell ref="X95:X96"/>
    <mergeCell ref="Y95:Y96"/>
    <mergeCell ref="Z95:Z96"/>
    <mergeCell ref="S95:S96"/>
    <mergeCell ref="T95:T96"/>
    <mergeCell ref="U95:U96"/>
    <mergeCell ref="V95:V96"/>
    <mergeCell ref="Z93:Z94"/>
    <mergeCell ref="J91:J92"/>
    <mergeCell ref="X91:X92"/>
    <mergeCell ref="Y91:Y92"/>
    <mergeCell ref="Z91:Z92"/>
    <mergeCell ref="Z85:Z86"/>
    <mergeCell ref="A79:A80"/>
    <mergeCell ref="B79:B80"/>
    <mergeCell ref="C79:C80"/>
    <mergeCell ref="D79:D80"/>
    <mergeCell ref="E79:E80"/>
    <mergeCell ref="F79:F80"/>
    <mergeCell ref="U91:U92"/>
    <mergeCell ref="V91:V92"/>
    <mergeCell ref="H87:H88"/>
    <mergeCell ref="I87:I88"/>
    <mergeCell ref="J87:J88"/>
    <mergeCell ref="X87:X88"/>
    <mergeCell ref="Y87:Y88"/>
    <mergeCell ref="Z87:Z88"/>
    <mergeCell ref="S87:S88"/>
    <mergeCell ref="T87:T88"/>
    <mergeCell ref="Y77:Y78"/>
    <mergeCell ref="Z77:Z78"/>
    <mergeCell ref="AA77:AA78"/>
    <mergeCell ref="AB77:AB78"/>
    <mergeCell ref="AB75:AB7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I75:I76"/>
    <mergeCell ref="J75:J76"/>
    <mergeCell ref="X75:X76"/>
    <mergeCell ref="Y75:Y76"/>
    <mergeCell ref="Z75:Z76"/>
    <mergeCell ref="AA75:AA76"/>
    <mergeCell ref="S75:S76"/>
    <mergeCell ref="T75:T76"/>
    <mergeCell ref="U75:U76"/>
    <mergeCell ref="V75:V76"/>
    <mergeCell ref="A75:A76"/>
    <mergeCell ref="B75:B76"/>
    <mergeCell ref="C75:C76"/>
    <mergeCell ref="D75:D76"/>
    <mergeCell ref="E75:E76"/>
    <mergeCell ref="F75:F76"/>
    <mergeCell ref="G75:G76"/>
    <mergeCell ref="H75:H76"/>
    <mergeCell ref="A83:A84"/>
    <mergeCell ref="B83:B84"/>
    <mergeCell ref="C83:C84"/>
    <mergeCell ref="D83:D84"/>
    <mergeCell ref="E83:E84"/>
    <mergeCell ref="F83:F84"/>
    <mergeCell ref="G83:G84"/>
    <mergeCell ref="H83:H84"/>
    <mergeCell ref="H81:H82"/>
    <mergeCell ref="I81:I82"/>
    <mergeCell ref="J81:J82"/>
    <mergeCell ref="X81:X82"/>
    <mergeCell ref="Y81:Y82"/>
    <mergeCell ref="Z81:Z82"/>
    <mergeCell ref="Z79:Z80"/>
    <mergeCell ref="AA79:AA80"/>
    <mergeCell ref="AB79:AB80"/>
    <mergeCell ref="A81:A82"/>
    <mergeCell ref="B81:B82"/>
    <mergeCell ref="C81:C82"/>
    <mergeCell ref="D81:D82"/>
    <mergeCell ref="E81:E82"/>
    <mergeCell ref="F81:F82"/>
    <mergeCell ref="G81:G82"/>
    <mergeCell ref="G79:G80"/>
    <mergeCell ref="H79:H80"/>
    <mergeCell ref="I79:I80"/>
    <mergeCell ref="J79:J80"/>
    <mergeCell ref="X79:X80"/>
    <mergeCell ref="Y79:Y80"/>
    <mergeCell ref="S79:S80"/>
    <mergeCell ref="T79:T80"/>
    <mergeCell ref="AB83:AB84"/>
    <mergeCell ref="W7:W8"/>
    <mergeCell ref="V7:V8"/>
    <mergeCell ref="U7:U8"/>
    <mergeCell ref="T7:T8"/>
    <mergeCell ref="S7:S8"/>
    <mergeCell ref="S9:S10"/>
    <mergeCell ref="T9:T10"/>
    <mergeCell ref="U9:U10"/>
    <mergeCell ref="V9:V10"/>
    <mergeCell ref="I83:I84"/>
    <mergeCell ref="J83:J84"/>
    <mergeCell ref="X83:X84"/>
    <mergeCell ref="Y83:Y84"/>
    <mergeCell ref="Z83:Z84"/>
    <mergeCell ref="AA83:AA84"/>
    <mergeCell ref="S83:S84"/>
    <mergeCell ref="T83:T84"/>
    <mergeCell ref="U83:U84"/>
    <mergeCell ref="V83:V84"/>
    <mergeCell ref="AA81:AA82"/>
    <mergeCell ref="AB81:AB82"/>
    <mergeCell ref="U79:U80"/>
    <mergeCell ref="V79:V80"/>
    <mergeCell ref="J73:J74"/>
    <mergeCell ref="X73:X74"/>
    <mergeCell ref="Y73:Y74"/>
    <mergeCell ref="Z73:Z74"/>
    <mergeCell ref="AA73:AA74"/>
    <mergeCell ref="AB73:AB74"/>
    <mergeCell ref="AB71:AB72"/>
    <mergeCell ref="AA69:AA70"/>
    <mergeCell ref="T21:T22"/>
    <mergeCell ref="U21:U22"/>
    <mergeCell ref="V21:V22"/>
    <mergeCell ref="W21:W22"/>
    <mergeCell ref="W15:W16"/>
    <mergeCell ref="S17:S18"/>
    <mergeCell ref="T17:T18"/>
    <mergeCell ref="U17:U18"/>
    <mergeCell ref="V17:V18"/>
    <mergeCell ref="W17:W18"/>
    <mergeCell ref="W11:W12"/>
    <mergeCell ref="S13:S14"/>
    <mergeCell ref="T13:T14"/>
    <mergeCell ref="U13:U14"/>
    <mergeCell ref="V13:V14"/>
    <mergeCell ref="W13:W14"/>
    <mergeCell ref="S19:S20"/>
    <mergeCell ref="T19:T20"/>
    <mergeCell ref="U19:U20"/>
    <mergeCell ref="V19:V20"/>
    <mergeCell ref="S11:S12"/>
    <mergeCell ref="T11:T12"/>
    <mergeCell ref="U11:U12"/>
    <mergeCell ref="V11:V12"/>
    <mergeCell ref="S33:S34"/>
    <mergeCell ref="T33:T34"/>
    <mergeCell ref="U33:U34"/>
    <mergeCell ref="V33:V34"/>
    <mergeCell ref="W33:W34"/>
    <mergeCell ref="W27:W28"/>
    <mergeCell ref="S29:S30"/>
    <mergeCell ref="T29:T30"/>
    <mergeCell ref="U29:U30"/>
    <mergeCell ref="V29:V30"/>
    <mergeCell ref="W29:W30"/>
    <mergeCell ref="W23:W24"/>
    <mergeCell ref="S25:S26"/>
    <mergeCell ref="T25:T26"/>
    <mergeCell ref="U25:U26"/>
    <mergeCell ref="V25:V26"/>
    <mergeCell ref="W25:W26"/>
    <mergeCell ref="S27:S28"/>
    <mergeCell ref="T27:T28"/>
    <mergeCell ref="U27:U28"/>
    <mergeCell ref="V27:V28"/>
    <mergeCell ref="T45:T46"/>
    <mergeCell ref="U45:U46"/>
    <mergeCell ref="V45:V46"/>
    <mergeCell ref="W45:W46"/>
    <mergeCell ref="W39:W40"/>
    <mergeCell ref="S41:S42"/>
    <mergeCell ref="T41:T42"/>
    <mergeCell ref="U41:U42"/>
    <mergeCell ref="V41:V42"/>
    <mergeCell ref="W41:W42"/>
    <mergeCell ref="W35:W36"/>
    <mergeCell ref="S37:S38"/>
    <mergeCell ref="T37:T38"/>
    <mergeCell ref="U37:U38"/>
    <mergeCell ref="V37:V38"/>
    <mergeCell ref="W37:W38"/>
    <mergeCell ref="S43:S44"/>
    <mergeCell ref="T43:T44"/>
    <mergeCell ref="U43:U44"/>
    <mergeCell ref="V43:V44"/>
    <mergeCell ref="S35:S36"/>
    <mergeCell ref="T35:T36"/>
    <mergeCell ref="U35:U36"/>
    <mergeCell ref="V35:V36"/>
    <mergeCell ref="S57:S58"/>
    <mergeCell ref="T57:T58"/>
    <mergeCell ref="U57:U58"/>
    <mergeCell ref="V57:V58"/>
    <mergeCell ref="W57:W58"/>
    <mergeCell ref="W51:W52"/>
    <mergeCell ref="S53:S54"/>
    <mergeCell ref="T53:T54"/>
    <mergeCell ref="U53:U54"/>
    <mergeCell ref="V53:V54"/>
    <mergeCell ref="W53:W54"/>
    <mergeCell ref="W47:W48"/>
    <mergeCell ref="S49:S50"/>
    <mergeCell ref="T49:T50"/>
    <mergeCell ref="U49:U50"/>
    <mergeCell ref="V49:V50"/>
    <mergeCell ref="W49:W50"/>
    <mergeCell ref="S51:S52"/>
    <mergeCell ref="T51:T52"/>
    <mergeCell ref="U51:U52"/>
    <mergeCell ref="V51:V52"/>
    <mergeCell ref="W67:W68"/>
    <mergeCell ref="S69:S70"/>
    <mergeCell ref="T69:T70"/>
    <mergeCell ref="U69:U70"/>
    <mergeCell ref="V69:V70"/>
    <mergeCell ref="W69:W70"/>
    <mergeCell ref="W63:W64"/>
    <mergeCell ref="S65:S66"/>
    <mergeCell ref="T65:T66"/>
    <mergeCell ref="U65:U66"/>
    <mergeCell ref="V65:V66"/>
    <mergeCell ref="W65:W66"/>
    <mergeCell ref="W59:W60"/>
    <mergeCell ref="S61:S62"/>
    <mergeCell ref="T61:T62"/>
    <mergeCell ref="U61:U62"/>
    <mergeCell ref="V61:V62"/>
    <mergeCell ref="W61:W62"/>
    <mergeCell ref="T67:T68"/>
    <mergeCell ref="U67:U68"/>
    <mergeCell ref="V67:V68"/>
    <mergeCell ref="S59:S60"/>
    <mergeCell ref="T59:T60"/>
    <mergeCell ref="U59:U60"/>
    <mergeCell ref="V59:V60"/>
    <mergeCell ref="W79:W80"/>
    <mergeCell ref="S81:S82"/>
    <mergeCell ref="T81:T82"/>
    <mergeCell ref="U81:U82"/>
    <mergeCell ref="V81:V82"/>
    <mergeCell ref="W81:W82"/>
    <mergeCell ref="W75:W76"/>
    <mergeCell ref="S77:S78"/>
    <mergeCell ref="T77:T78"/>
    <mergeCell ref="U77:U78"/>
    <mergeCell ref="V77:V78"/>
    <mergeCell ref="W77:W78"/>
    <mergeCell ref="W71:W72"/>
    <mergeCell ref="S73:S74"/>
    <mergeCell ref="T73:T74"/>
    <mergeCell ref="U73:U74"/>
    <mergeCell ref="V73:V74"/>
    <mergeCell ref="W73:W74"/>
    <mergeCell ref="W83:W84"/>
    <mergeCell ref="S85:S86"/>
    <mergeCell ref="T85:T86"/>
    <mergeCell ref="U85:U86"/>
    <mergeCell ref="V85:V86"/>
    <mergeCell ref="W85:W86"/>
    <mergeCell ref="X97:X98"/>
    <mergeCell ref="Y97:Y98"/>
    <mergeCell ref="Z97:Z98"/>
    <mergeCell ref="AA97:AA98"/>
    <mergeCell ref="AB97:AB98"/>
    <mergeCell ref="A99:A100"/>
    <mergeCell ref="B99:B100"/>
    <mergeCell ref="C99:C100"/>
    <mergeCell ref="D99:D100"/>
    <mergeCell ref="E99:E100"/>
    <mergeCell ref="J97:J98"/>
    <mergeCell ref="W95:W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AA95:AA96"/>
    <mergeCell ref="AB95:AB96"/>
    <mergeCell ref="Z99:Z100"/>
    <mergeCell ref="AA99:AA100"/>
    <mergeCell ref="AB99:AB100"/>
    <mergeCell ref="A101:A102"/>
    <mergeCell ref="B101:B102"/>
    <mergeCell ref="C101:C102"/>
    <mergeCell ref="D101:D102"/>
    <mergeCell ref="E101:E102"/>
    <mergeCell ref="F101:F102"/>
    <mergeCell ref="G101:G102"/>
    <mergeCell ref="T99:T100"/>
    <mergeCell ref="U99:U100"/>
    <mergeCell ref="V99:V100"/>
    <mergeCell ref="W99:W100"/>
    <mergeCell ref="X99:X100"/>
    <mergeCell ref="Y99:Y100"/>
    <mergeCell ref="F99:F100"/>
    <mergeCell ref="G99:G100"/>
    <mergeCell ref="H99:H100"/>
    <mergeCell ref="I99:I100"/>
    <mergeCell ref="J99:J100"/>
    <mergeCell ref="T101:T102"/>
    <mergeCell ref="U101:U102"/>
    <mergeCell ref="X103:X104"/>
    <mergeCell ref="Y103:Y104"/>
    <mergeCell ref="Z103:Z104"/>
    <mergeCell ref="AA103:AA104"/>
    <mergeCell ref="AB103:AB104"/>
    <mergeCell ref="A105:A106"/>
    <mergeCell ref="B105:B106"/>
    <mergeCell ref="C105:C106"/>
    <mergeCell ref="D105:D106"/>
    <mergeCell ref="E105:E106"/>
    <mergeCell ref="J103:J104"/>
    <mergeCell ref="AB101:AB102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V101:V102"/>
    <mergeCell ref="W101:W102"/>
    <mergeCell ref="X101:X102"/>
    <mergeCell ref="Y101:Y102"/>
    <mergeCell ref="Z101:Z102"/>
    <mergeCell ref="AA101:AA102"/>
    <mergeCell ref="H101:H102"/>
    <mergeCell ref="I101:I102"/>
    <mergeCell ref="J101:J102"/>
    <mergeCell ref="Z105:Z106"/>
    <mergeCell ref="AA105:AA106"/>
    <mergeCell ref="AB105:AB106"/>
    <mergeCell ref="A107:A108"/>
    <mergeCell ref="B107:B108"/>
    <mergeCell ref="C107:C108"/>
    <mergeCell ref="D107:D108"/>
    <mergeCell ref="E107:E108"/>
    <mergeCell ref="F107:F108"/>
    <mergeCell ref="G107:G108"/>
    <mergeCell ref="T105:T106"/>
    <mergeCell ref="U105:U106"/>
    <mergeCell ref="V105:V106"/>
    <mergeCell ref="W105:W106"/>
    <mergeCell ref="X105:X106"/>
    <mergeCell ref="Y105:Y106"/>
    <mergeCell ref="F105:F106"/>
    <mergeCell ref="G105:G106"/>
    <mergeCell ref="H105:H106"/>
    <mergeCell ref="I105:I106"/>
    <mergeCell ref="J105:J106"/>
    <mergeCell ref="X109:X110"/>
    <mergeCell ref="Y109:Y110"/>
    <mergeCell ref="Z109:Z110"/>
    <mergeCell ref="AA109:AA110"/>
    <mergeCell ref="AB109:AB110"/>
    <mergeCell ref="A111:A112"/>
    <mergeCell ref="B111:B112"/>
    <mergeCell ref="C111:C112"/>
    <mergeCell ref="D111:D112"/>
    <mergeCell ref="E111:E112"/>
    <mergeCell ref="J109:J110"/>
    <mergeCell ref="AB107:AB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V107:V108"/>
    <mergeCell ref="W107:W108"/>
    <mergeCell ref="X107:X108"/>
    <mergeCell ref="Y107:Y108"/>
    <mergeCell ref="Z107:Z108"/>
    <mergeCell ref="AA107:AA108"/>
    <mergeCell ref="H107:H108"/>
    <mergeCell ref="I107:I108"/>
    <mergeCell ref="J107:J108"/>
    <mergeCell ref="Z111:Z112"/>
    <mergeCell ref="AA111:AA112"/>
    <mergeCell ref="AB111:AB112"/>
    <mergeCell ref="A113:A114"/>
    <mergeCell ref="B113:B114"/>
    <mergeCell ref="C113:C114"/>
    <mergeCell ref="D113:D114"/>
    <mergeCell ref="E113:E114"/>
    <mergeCell ref="F113:F114"/>
    <mergeCell ref="G113:G114"/>
    <mergeCell ref="T111:T112"/>
    <mergeCell ref="U111:U112"/>
    <mergeCell ref="V111:V112"/>
    <mergeCell ref="W111:W112"/>
    <mergeCell ref="X111:X112"/>
    <mergeCell ref="Y111:Y112"/>
    <mergeCell ref="F111:F112"/>
    <mergeCell ref="G111:G112"/>
    <mergeCell ref="H111:H112"/>
    <mergeCell ref="I111:I112"/>
    <mergeCell ref="J111:J112"/>
    <mergeCell ref="S111:S112"/>
    <mergeCell ref="S113:S114"/>
    <mergeCell ref="T113:T114"/>
    <mergeCell ref="U113:U114"/>
    <mergeCell ref="X115:X116"/>
    <mergeCell ref="Y115:Y116"/>
    <mergeCell ref="Z115:Z116"/>
    <mergeCell ref="AA115:AA116"/>
    <mergeCell ref="AB115:AB116"/>
    <mergeCell ref="A117:A118"/>
    <mergeCell ref="B117:B118"/>
    <mergeCell ref="C117:C118"/>
    <mergeCell ref="D117:D118"/>
    <mergeCell ref="E117:E118"/>
    <mergeCell ref="J115:J116"/>
    <mergeCell ref="AB113:AB114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V113:V114"/>
    <mergeCell ref="W113:W114"/>
    <mergeCell ref="X113:X114"/>
    <mergeCell ref="Y113:Y114"/>
    <mergeCell ref="Z113:Z114"/>
    <mergeCell ref="AA113:AA114"/>
    <mergeCell ref="H113:H114"/>
    <mergeCell ref="I113:I114"/>
    <mergeCell ref="J113:J114"/>
    <mergeCell ref="Z117:Z118"/>
    <mergeCell ref="AA117:AA118"/>
    <mergeCell ref="AB117:AB118"/>
    <mergeCell ref="A119:A120"/>
    <mergeCell ref="B119:B120"/>
    <mergeCell ref="C119:C120"/>
    <mergeCell ref="D119:D120"/>
    <mergeCell ref="E119:E120"/>
    <mergeCell ref="F119:F120"/>
    <mergeCell ref="G119:G120"/>
    <mergeCell ref="T117:T118"/>
    <mergeCell ref="U117:U118"/>
    <mergeCell ref="V117:V118"/>
    <mergeCell ref="W117:W118"/>
    <mergeCell ref="X117:X118"/>
    <mergeCell ref="Y117:Y118"/>
    <mergeCell ref="F117:F118"/>
    <mergeCell ref="G117:G118"/>
    <mergeCell ref="H117:H118"/>
    <mergeCell ref="I117:I118"/>
    <mergeCell ref="J117:J118"/>
    <mergeCell ref="S117:S118"/>
    <mergeCell ref="S119:S120"/>
    <mergeCell ref="T119:T120"/>
    <mergeCell ref="U119:U120"/>
    <mergeCell ref="X121:X122"/>
    <mergeCell ref="Y121:Y122"/>
    <mergeCell ref="Z121:Z122"/>
    <mergeCell ref="AA121:AA122"/>
    <mergeCell ref="AB121:AB122"/>
    <mergeCell ref="A123:A124"/>
    <mergeCell ref="B123:B124"/>
    <mergeCell ref="C123:C124"/>
    <mergeCell ref="D123:D124"/>
    <mergeCell ref="E123:E124"/>
    <mergeCell ref="J121:J122"/>
    <mergeCell ref="AB119:AB120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V119:V120"/>
    <mergeCell ref="W119:W120"/>
    <mergeCell ref="X119:X120"/>
    <mergeCell ref="Y119:Y120"/>
    <mergeCell ref="Z119:Z120"/>
    <mergeCell ref="AA119:AA120"/>
    <mergeCell ref="H119:H120"/>
    <mergeCell ref="I119:I120"/>
    <mergeCell ref="J119:J120"/>
    <mergeCell ref="Z123:Z124"/>
    <mergeCell ref="AA123:AA124"/>
    <mergeCell ref="AB123:AB124"/>
    <mergeCell ref="A125:A126"/>
    <mergeCell ref="B125:B126"/>
    <mergeCell ref="C125:C126"/>
    <mergeCell ref="D125:D126"/>
    <mergeCell ref="E125:E126"/>
    <mergeCell ref="F125:F126"/>
    <mergeCell ref="G125:G126"/>
    <mergeCell ref="T123:T124"/>
    <mergeCell ref="U123:U124"/>
    <mergeCell ref="V123:V124"/>
    <mergeCell ref="W123:W124"/>
    <mergeCell ref="X123:X124"/>
    <mergeCell ref="Y123:Y124"/>
    <mergeCell ref="F123:F124"/>
    <mergeCell ref="G123:G124"/>
    <mergeCell ref="H123:H124"/>
    <mergeCell ref="I123:I124"/>
    <mergeCell ref="J123:J124"/>
    <mergeCell ref="T125:T126"/>
    <mergeCell ref="U125:U126"/>
    <mergeCell ref="X127:X128"/>
    <mergeCell ref="Y127:Y128"/>
    <mergeCell ref="Z127:Z128"/>
    <mergeCell ref="AA127:AA128"/>
    <mergeCell ref="AB127:AB128"/>
    <mergeCell ref="A129:A130"/>
    <mergeCell ref="B129:B130"/>
    <mergeCell ref="C129:C130"/>
    <mergeCell ref="D129:D130"/>
    <mergeCell ref="E129:E130"/>
    <mergeCell ref="J127:J128"/>
    <mergeCell ref="AB125:AB126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V125:V126"/>
    <mergeCell ref="W125:W126"/>
    <mergeCell ref="X125:X126"/>
    <mergeCell ref="Y125:Y126"/>
    <mergeCell ref="Z125:Z126"/>
    <mergeCell ref="AA125:AA126"/>
    <mergeCell ref="H125:H126"/>
    <mergeCell ref="I125:I126"/>
    <mergeCell ref="J125:J126"/>
    <mergeCell ref="Z129:Z130"/>
    <mergeCell ref="AA129:AA130"/>
    <mergeCell ref="AB129:AB130"/>
    <mergeCell ref="A131:A132"/>
    <mergeCell ref="B131:B132"/>
    <mergeCell ref="C131:C132"/>
    <mergeCell ref="D131:D132"/>
    <mergeCell ref="E131:E132"/>
    <mergeCell ref="F131:F132"/>
    <mergeCell ref="G131:G132"/>
    <mergeCell ref="T129:T130"/>
    <mergeCell ref="U129:U130"/>
    <mergeCell ref="V129:V130"/>
    <mergeCell ref="W129:W130"/>
    <mergeCell ref="X129:X130"/>
    <mergeCell ref="Y129:Y130"/>
    <mergeCell ref="F129:F130"/>
    <mergeCell ref="G129:G130"/>
    <mergeCell ref="H129:H130"/>
    <mergeCell ref="I129:I130"/>
    <mergeCell ref="J129:J130"/>
    <mergeCell ref="X133:X134"/>
    <mergeCell ref="Y133:Y134"/>
    <mergeCell ref="Z133:Z134"/>
    <mergeCell ref="AA133:AA134"/>
    <mergeCell ref="AB133:AB134"/>
    <mergeCell ref="A135:A136"/>
    <mergeCell ref="B135:B136"/>
    <mergeCell ref="C135:C136"/>
    <mergeCell ref="D135:D136"/>
    <mergeCell ref="E135:E136"/>
    <mergeCell ref="J133:J134"/>
    <mergeCell ref="AB131:AB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V131:V132"/>
    <mergeCell ref="W131:W132"/>
    <mergeCell ref="X131:X132"/>
    <mergeCell ref="Y131:Y132"/>
    <mergeCell ref="Z131:Z132"/>
    <mergeCell ref="AA131:AA132"/>
    <mergeCell ref="H131:H132"/>
    <mergeCell ref="I131:I132"/>
    <mergeCell ref="J131:J132"/>
    <mergeCell ref="J137:J138"/>
    <mergeCell ref="Z135:Z136"/>
    <mergeCell ref="AA135:AA136"/>
    <mergeCell ref="AB135:AB136"/>
    <mergeCell ref="A137:A138"/>
    <mergeCell ref="B137:B138"/>
    <mergeCell ref="C137:C138"/>
    <mergeCell ref="D137:D138"/>
    <mergeCell ref="E137:E138"/>
    <mergeCell ref="F137:F138"/>
    <mergeCell ref="G137:G138"/>
    <mergeCell ref="T135:T136"/>
    <mergeCell ref="U135:U136"/>
    <mergeCell ref="V135:V136"/>
    <mergeCell ref="W135:W136"/>
    <mergeCell ref="X135:X136"/>
    <mergeCell ref="Y135:Y136"/>
    <mergeCell ref="F135:F136"/>
    <mergeCell ref="G135:G136"/>
    <mergeCell ref="H135:H136"/>
    <mergeCell ref="I135:I136"/>
    <mergeCell ref="J135:J136"/>
    <mergeCell ref="S137:S138"/>
    <mergeCell ref="T137:T138"/>
    <mergeCell ref="U137:U138"/>
    <mergeCell ref="H141:H142"/>
    <mergeCell ref="I141:I142"/>
    <mergeCell ref="J141:J142"/>
    <mergeCell ref="X139:X140"/>
    <mergeCell ref="Y139:Y140"/>
    <mergeCell ref="Z139:Z140"/>
    <mergeCell ref="AA139:AA140"/>
    <mergeCell ref="AB139:AB140"/>
    <mergeCell ref="A141:A142"/>
    <mergeCell ref="B141:B142"/>
    <mergeCell ref="C141:C142"/>
    <mergeCell ref="D141:D142"/>
    <mergeCell ref="E141:E142"/>
    <mergeCell ref="J139:J140"/>
    <mergeCell ref="AB137:AB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V137:V138"/>
    <mergeCell ref="W137:W138"/>
    <mergeCell ref="X137:X138"/>
    <mergeCell ref="Y137:Y138"/>
    <mergeCell ref="Z137:Z138"/>
    <mergeCell ref="AA137:AA138"/>
    <mergeCell ref="H137:H138"/>
    <mergeCell ref="I137:I138"/>
    <mergeCell ref="AA143:AA144"/>
    <mergeCell ref="AB143:AB144"/>
    <mergeCell ref="A145:A146"/>
    <mergeCell ref="B145:B146"/>
    <mergeCell ref="C145:C146"/>
    <mergeCell ref="D145:D146"/>
    <mergeCell ref="E145:E146"/>
    <mergeCell ref="F145:F146"/>
    <mergeCell ref="G145:G146"/>
    <mergeCell ref="G143:G144"/>
    <mergeCell ref="H143:H144"/>
    <mergeCell ref="I143:I144"/>
    <mergeCell ref="J143:J144"/>
    <mergeCell ref="X143:X144"/>
    <mergeCell ref="Y143:Y144"/>
    <mergeCell ref="Z141:Z142"/>
    <mergeCell ref="AA141:AA142"/>
    <mergeCell ref="AB141:AB142"/>
    <mergeCell ref="A143:A144"/>
    <mergeCell ref="B143:B144"/>
    <mergeCell ref="C143:C144"/>
    <mergeCell ref="D143:D144"/>
    <mergeCell ref="E143:E144"/>
    <mergeCell ref="F143:F144"/>
    <mergeCell ref="T141:T142"/>
    <mergeCell ref="U141:U142"/>
    <mergeCell ref="V141:V142"/>
    <mergeCell ref="W141:W142"/>
    <mergeCell ref="X141:X142"/>
    <mergeCell ref="Y141:Y142"/>
    <mergeCell ref="F141:F142"/>
    <mergeCell ref="G141:G142"/>
    <mergeCell ref="AA145:AA146"/>
    <mergeCell ref="AB145:AB146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H145:H146"/>
    <mergeCell ref="I145:I146"/>
    <mergeCell ref="J145:J146"/>
    <mergeCell ref="X145:X146"/>
    <mergeCell ref="Y145:Y146"/>
    <mergeCell ref="Z145:Z146"/>
    <mergeCell ref="S145:S146"/>
    <mergeCell ref="T145:T146"/>
    <mergeCell ref="U145:U146"/>
    <mergeCell ref="V145:V146"/>
    <mergeCell ref="W145:W146"/>
    <mergeCell ref="A149:A150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I147:I148"/>
    <mergeCell ref="J147:J148"/>
    <mergeCell ref="X147:X148"/>
    <mergeCell ref="Y147:Y148"/>
    <mergeCell ref="Z147:Z148"/>
    <mergeCell ref="AA147:AA148"/>
    <mergeCell ref="W149:W150"/>
    <mergeCell ref="S147:S148"/>
    <mergeCell ref="T147:T148"/>
    <mergeCell ref="U147:U148"/>
    <mergeCell ref="V147:V148"/>
    <mergeCell ref="W147:W148"/>
    <mergeCell ref="D151:D152"/>
    <mergeCell ref="E151:E152"/>
    <mergeCell ref="F151:F152"/>
    <mergeCell ref="AA153:AA154"/>
    <mergeCell ref="AB153:AB154"/>
    <mergeCell ref="S151:S152"/>
    <mergeCell ref="T151:T152"/>
    <mergeCell ref="U151:U152"/>
    <mergeCell ref="V151:V152"/>
    <mergeCell ref="W151:W152"/>
    <mergeCell ref="AA149:AA150"/>
    <mergeCell ref="AB149:AB150"/>
    <mergeCell ref="S149:S150"/>
    <mergeCell ref="T149:T150"/>
    <mergeCell ref="U149:U150"/>
    <mergeCell ref="V149:V150"/>
    <mergeCell ref="AB147:AB148"/>
    <mergeCell ref="F155:F156"/>
    <mergeCell ref="G155:G156"/>
    <mergeCell ref="H155:H156"/>
    <mergeCell ref="H153:H154"/>
    <mergeCell ref="I153:I154"/>
    <mergeCell ref="J153:J154"/>
    <mergeCell ref="X153:X154"/>
    <mergeCell ref="Y153:Y154"/>
    <mergeCell ref="Z153:Z154"/>
    <mergeCell ref="S153:S154"/>
    <mergeCell ref="T153:T154"/>
    <mergeCell ref="U153:U154"/>
    <mergeCell ref="V153:V154"/>
    <mergeCell ref="W153:W154"/>
    <mergeCell ref="AA151:AA152"/>
    <mergeCell ref="AB151:AB152"/>
    <mergeCell ref="A153:A154"/>
    <mergeCell ref="B153:B154"/>
    <mergeCell ref="C153:C154"/>
    <mergeCell ref="D153:D154"/>
    <mergeCell ref="E153:E154"/>
    <mergeCell ref="F153:F154"/>
    <mergeCell ref="G153:G154"/>
    <mergeCell ref="G151:G152"/>
    <mergeCell ref="H151:H152"/>
    <mergeCell ref="I151:I152"/>
    <mergeCell ref="J151:J152"/>
    <mergeCell ref="X151:X152"/>
    <mergeCell ref="Y151:Y152"/>
    <mergeCell ref="A151:A152"/>
    <mergeCell ref="B151:B152"/>
    <mergeCell ref="C151:C152"/>
    <mergeCell ref="AA157:AA158"/>
    <mergeCell ref="AB157:AB158"/>
    <mergeCell ref="S157:S158"/>
    <mergeCell ref="T157:T158"/>
    <mergeCell ref="U157:U158"/>
    <mergeCell ref="V157:V158"/>
    <mergeCell ref="AB155:AB156"/>
    <mergeCell ref="A157:A158"/>
    <mergeCell ref="B157:B158"/>
    <mergeCell ref="C157:C158"/>
    <mergeCell ref="D157:D158"/>
    <mergeCell ref="E157:E158"/>
    <mergeCell ref="F157:F158"/>
    <mergeCell ref="G157:G158"/>
    <mergeCell ref="H157:H158"/>
    <mergeCell ref="I157:I158"/>
    <mergeCell ref="I155:I156"/>
    <mergeCell ref="J155:J156"/>
    <mergeCell ref="X155:X156"/>
    <mergeCell ref="Y155:Y156"/>
    <mergeCell ref="Z155:Z156"/>
    <mergeCell ref="AA155:AA156"/>
    <mergeCell ref="S155:S156"/>
    <mergeCell ref="T155:T156"/>
    <mergeCell ref="U155:U156"/>
    <mergeCell ref="V155:V156"/>
    <mergeCell ref="W155:W156"/>
    <mergeCell ref="A155:A156"/>
    <mergeCell ref="B155:B156"/>
    <mergeCell ref="C155:C156"/>
    <mergeCell ref="D155:D156"/>
    <mergeCell ref="E155:E156"/>
    <mergeCell ref="G161:G162"/>
    <mergeCell ref="H161:H162"/>
    <mergeCell ref="W161:W162"/>
    <mergeCell ref="Z159:Z160"/>
    <mergeCell ref="AA159:AA160"/>
    <mergeCell ref="AB159:AB160"/>
    <mergeCell ref="G159:G160"/>
    <mergeCell ref="H159:H160"/>
    <mergeCell ref="I159:I160"/>
    <mergeCell ref="J159:J160"/>
    <mergeCell ref="X159:X160"/>
    <mergeCell ref="Y159:Y160"/>
    <mergeCell ref="A159:A160"/>
    <mergeCell ref="B159:B160"/>
    <mergeCell ref="C159:C160"/>
    <mergeCell ref="D159:D160"/>
    <mergeCell ref="E159:E160"/>
    <mergeCell ref="F159:F160"/>
    <mergeCell ref="S159:S160"/>
    <mergeCell ref="T159:T160"/>
    <mergeCell ref="U159:U160"/>
    <mergeCell ref="V159:V160"/>
    <mergeCell ref="W159:W160"/>
    <mergeCell ref="AA163:AA164"/>
    <mergeCell ref="AB163:AB164"/>
    <mergeCell ref="S163:S164"/>
    <mergeCell ref="T163:T164"/>
    <mergeCell ref="U163:U164"/>
    <mergeCell ref="V163:V164"/>
    <mergeCell ref="AB161:AB162"/>
    <mergeCell ref="A163:A164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I161:I162"/>
    <mergeCell ref="J161:J162"/>
    <mergeCell ref="X161:X162"/>
    <mergeCell ref="Y161:Y162"/>
    <mergeCell ref="Z161:Z162"/>
    <mergeCell ref="AA161:AA162"/>
    <mergeCell ref="S161:S162"/>
    <mergeCell ref="T161:T162"/>
    <mergeCell ref="U161:U162"/>
    <mergeCell ref="V161:V162"/>
    <mergeCell ref="A161:A162"/>
    <mergeCell ref="B161:B162"/>
    <mergeCell ref="C161:C162"/>
    <mergeCell ref="D161:D162"/>
    <mergeCell ref="E161:E162"/>
    <mergeCell ref="F161:F162"/>
    <mergeCell ref="AA165:AA166"/>
    <mergeCell ref="AB165:AB166"/>
    <mergeCell ref="A167:A168"/>
    <mergeCell ref="B167:B168"/>
    <mergeCell ref="C167:C168"/>
    <mergeCell ref="D167:D168"/>
    <mergeCell ref="E167:E168"/>
    <mergeCell ref="F167:F168"/>
    <mergeCell ref="G167:G168"/>
    <mergeCell ref="G165:G166"/>
    <mergeCell ref="H165:H166"/>
    <mergeCell ref="I165:I166"/>
    <mergeCell ref="J165:J166"/>
    <mergeCell ref="X165:X166"/>
    <mergeCell ref="Y165:Y166"/>
    <mergeCell ref="A165:A166"/>
    <mergeCell ref="B165:B166"/>
    <mergeCell ref="C165:C166"/>
    <mergeCell ref="D165:D166"/>
    <mergeCell ref="E165:E166"/>
    <mergeCell ref="F165:F166"/>
    <mergeCell ref="AA167:AA168"/>
    <mergeCell ref="AB167:AB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H167:H168"/>
    <mergeCell ref="I167:I168"/>
    <mergeCell ref="J167:J168"/>
    <mergeCell ref="X167:X168"/>
    <mergeCell ref="Y167:Y168"/>
    <mergeCell ref="Z167:Z168"/>
    <mergeCell ref="S167:S168"/>
    <mergeCell ref="T167:T168"/>
    <mergeCell ref="U167:U168"/>
    <mergeCell ref="V167:V168"/>
    <mergeCell ref="W167:W168"/>
    <mergeCell ref="Z143:Z144"/>
    <mergeCell ref="V115:V116"/>
    <mergeCell ref="W115:W116"/>
    <mergeCell ref="AA171:AA172"/>
    <mergeCell ref="AB171:AB172"/>
    <mergeCell ref="S171:S172"/>
    <mergeCell ref="T171:T172"/>
    <mergeCell ref="U171:U172"/>
    <mergeCell ref="V171:V172"/>
    <mergeCell ref="AB169:AB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I169:I170"/>
    <mergeCell ref="J169:J170"/>
    <mergeCell ref="X169:X170"/>
    <mergeCell ref="Y169:Y170"/>
    <mergeCell ref="Z169:Z170"/>
    <mergeCell ref="AA169:AA170"/>
    <mergeCell ref="W171:W172"/>
    <mergeCell ref="S169:S170"/>
    <mergeCell ref="S141:S142"/>
    <mergeCell ref="S143:S144"/>
    <mergeCell ref="T143:T144"/>
    <mergeCell ref="U143:U144"/>
    <mergeCell ref="V143:V144"/>
    <mergeCell ref="J171:J172"/>
    <mergeCell ref="X171:X172"/>
    <mergeCell ref="Y171:Y172"/>
    <mergeCell ref="Z171:Z172"/>
    <mergeCell ref="Z165:Z166"/>
    <mergeCell ref="J163:J164"/>
    <mergeCell ref="X163:X164"/>
    <mergeCell ref="Y163:Y164"/>
    <mergeCell ref="Z163:Z164"/>
    <mergeCell ref="J157:J158"/>
    <mergeCell ref="X157:X158"/>
    <mergeCell ref="Y157:Y158"/>
    <mergeCell ref="Z157:Z158"/>
    <mergeCell ref="Z151:Z152"/>
    <mergeCell ref="J149:J150"/>
    <mergeCell ref="X149:X150"/>
    <mergeCell ref="Y149:Y150"/>
    <mergeCell ref="Z149:Z150"/>
    <mergeCell ref="W163:W164"/>
    <mergeCell ref="S165:S166"/>
    <mergeCell ref="T165:T166"/>
    <mergeCell ref="U165:U166"/>
    <mergeCell ref="V165:V166"/>
    <mergeCell ref="W165:W166"/>
    <mergeCell ref="W157:W158"/>
    <mergeCell ref="T169:T170"/>
    <mergeCell ref="U169:U170"/>
    <mergeCell ref="V169:V170"/>
    <mergeCell ref="W169:W170"/>
    <mergeCell ref="S127:S128"/>
    <mergeCell ref="T127:T128"/>
    <mergeCell ref="U127:U128"/>
    <mergeCell ref="S121:S122"/>
    <mergeCell ref="T121:T122"/>
    <mergeCell ref="U121:U122"/>
    <mergeCell ref="V121:V122"/>
    <mergeCell ref="W121:W122"/>
    <mergeCell ref="S123:S124"/>
    <mergeCell ref="S103:S104"/>
    <mergeCell ref="T103:T104"/>
    <mergeCell ref="U103:U104"/>
    <mergeCell ref="V103:V104"/>
    <mergeCell ref="S97:S98"/>
    <mergeCell ref="T97:T98"/>
    <mergeCell ref="U97:U98"/>
    <mergeCell ref="V97:V98"/>
    <mergeCell ref="W97:W98"/>
    <mergeCell ref="S99:S100"/>
    <mergeCell ref="S101:S102"/>
    <mergeCell ref="W143:W144"/>
    <mergeCell ref="S139:S140"/>
    <mergeCell ref="T139:T140"/>
    <mergeCell ref="U139:U140"/>
    <mergeCell ref="S133:S134"/>
    <mergeCell ref="T133:T134"/>
    <mergeCell ref="U133:U134"/>
    <mergeCell ref="V133:V134"/>
    <mergeCell ref="W133:W134"/>
    <mergeCell ref="S135:S136"/>
    <mergeCell ref="S115:S116"/>
    <mergeCell ref="T115:T116"/>
    <mergeCell ref="U115:U116"/>
    <mergeCell ref="V139:V140"/>
    <mergeCell ref="W139:W140"/>
    <mergeCell ref="W103:W104"/>
    <mergeCell ref="S105:S106"/>
    <mergeCell ref="S107:S108"/>
    <mergeCell ref="T107:T108"/>
    <mergeCell ref="U107:U108"/>
    <mergeCell ref="S109:S110"/>
    <mergeCell ref="T109:T110"/>
    <mergeCell ref="U109:U110"/>
    <mergeCell ref="V109:V110"/>
    <mergeCell ref="W109:W110"/>
    <mergeCell ref="V127:V128"/>
    <mergeCell ref="W127:W128"/>
    <mergeCell ref="S129:S130"/>
    <mergeCell ref="S131:S132"/>
    <mergeCell ref="T131:T132"/>
    <mergeCell ref="U131:U132"/>
    <mergeCell ref="S125:S126"/>
  </mergeCells>
  <hyperlinks>
    <hyperlink ref="M255" r:id="rId1" xr:uid="{EC285BEB-2115-4581-A40E-6A973DFACE6F}"/>
    <hyperlink ref="M339" r:id="rId2" xr:uid="{E671AF1E-685F-432A-BE7C-9C769EC0D7E1}"/>
  </hyperlinks>
  <pageMargins left="0.7" right="0.7" top="0.75" bottom="0.75" header="0.3" footer="0.3"/>
  <pageSetup scale="50" fitToHeight="0" orientation="landscape" horizontalDpi="3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661"/>
  <sheetViews>
    <sheetView tabSelected="1" topLeftCell="A3" zoomScale="80" zoomScaleNormal="80" workbookViewId="0">
      <pane ySplit="3" topLeftCell="A6" activePane="bottomLeft" state="frozen"/>
      <selection activeCell="H25" sqref="H25"/>
      <selection pane="bottomLeft" activeCell="AF25" sqref="AF25"/>
    </sheetView>
  </sheetViews>
  <sheetFormatPr defaultRowHeight="15" outlineLevelCol="1" x14ac:dyDescent="0.25"/>
  <cols>
    <col min="1" max="1" width="13.7109375" customWidth="1"/>
    <col min="2" max="2" width="14.5703125" customWidth="1" outlineLevel="1"/>
    <col min="3" max="3" width="14.85546875" customWidth="1" outlineLevel="1"/>
    <col min="4" max="4" width="20.140625" customWidth="1" outlineLevel="1"/>
    <col min="5" max="5" width="9.140625" hidden="1" customWidth="1" outlineLevel="1"/>
    <col min="6" max="6" width="17.42578125" hidden="1" customWidth="1" outlineLevel="1"/>
    <col min="7" max="9" width="9.140625" hidden="1" customWidth="1" outlineLevel="1"/>
    <col min="10" max="10" width="14.140625" customWidth="1" outlineLevel="1"/>
    <col min="11" max="11" width="12.42578125" customWidth="1" outlineLevel="1"/>
    <col min="12" max="12" width="13.42578125" customWidth="1" outlineLevel="1"/>
    <col min="13" max="13" width="19.28515625" customWidth="1" outlineLevel="1"/>
    <col min="14" max="17" width="9.140625" customWidth="1" outlineLevel="1"/>
    <col min="18" max="18" width="9.140625" style="19" customWidth="1" outlineLevel="1"/>
    <col min="24" max="24" width="11.85546875" customWidth="1"/>
    <col min="25" max="25" width="15.7109375" customWidth="1"/>
    <col min="26" max="27" width="0" hidden="1" customWidth="1"/>
  </cols>
  <sheetData>
    <row r="1" spans="1:27" s="59" customFormat="1" hidden="1" x14ac:dyDescent="0.25">
      <c r="A1" s="59" t="s">
        <v>130</v>
      </c>
      <c r="R1" s="19"/>
      <c r="W1" s="60"/>
    </row>
    <row r="2" spans="1:27" s="59" customFormat="1" hidden="1" x14ac:dyDescent="0.25">
      <c r="A2" s="47" t="s">
        <v>131</v>
      </c>
      <c r="R2" s="19"/>
      <c r="W2" s="60"/>
    </row>
    <row r="3" spans="1:27" s="59" customFormat="1" ht="15.75" thickBot="1" x14ac:dyDescent="0.3">
      <c r="A3" s="213" t="s">
        <v>937</v>
      </c>
      <c r="B3" s="215" t="s">
        <v>946</v>
      </c>
      <c r="C3" s="216"/>
      <c r="D3" s="216"/>
      <c r="E3" s="216"/>
      <c r="F3" s="216"/>
      <c r="G3" s="217"/>
      <c r="H3" s="217"/>
      <c r="I3" s="218"/>
      <c r="J3" s="219" t="s">
        <v>939</v>
      </c>
      <c r="K3" s="221" t="s">
        <v>944</v>
      </c>
      <c r="L3" s="222"/>
      <c r="M3" s="222"/>
      <c r="N3" s="222"/>
      <c r="O3" s="222"/>
      <c r="P3" s="223"/>
      <c r="Q3" s="223"/>
      <c r="R3" s="224"/>
      <c r="S3" s="226" t="s">
        <v>132</v>
      </c>
      <c r="T3" s="227"/>
      <c r="U3" s="227"/>
      <c r="V3" s="227"/>
      <c r="W3" s="228"/>
      <c r="X3" s="211" t="s">
        <v>938</v>
      </c>
      <c r="Y3" s="219" t="s">
        <v>942</v>
      </c>
      <c r="Z3" s="211" t="s">
        <v>133</v>
      </c>
      <c r="AA3" s="203" t="s">
        <v>134</v>
      </c>
    </row>
    <row r="4" spans="1:27" s="59" customFormat="1" ht="16.5" customHeight="1" thickBot="1" x14ac:dyDescent="0.3">
      <c r="A4" s="213"/>
      <c r="B4" s="206" t="s">
        <v>135</v>
      </c>
      <c r="C4" s="207"/>
      <c r="D4" s="207"/>
      <c r="E4" s="207"/>
      <c r="F4" s="208"/>
      <c r="G4" s="209" t="s">
        <v>136</v>
      </c>
      <c r="H4" s="209"/>
      <c r="I4" s="210"/>
      <c r="J4" s="219"/>
      <c r="K4" s="225"/>
      <c r="L4" s="217"/>
      <c r="M4" s="217"/>
      <c r="N4" s="217"/>
      <c r="O4" s="217"/>
      <c r="P4" s="217"/>
      <c r="Q4" s="217"/>
      <c r="R4" s="218"/>
      <c r="S4" s="225"/>
      <c r="T4" s="217"/>
      <c r="U4" s="217"/>
      <c r="V4" s="217"/>
      <c r="W4" s="218"/>
      <c r="X4" s="211"/>
      <c r="Y4" s="219"/>
      <c r="Z4" s="211"/>
      <c r="AA4" s="204"/>
    </row>
    <row r="5" spans="1:27" s="59" customFormat="1" ht="76.5" customHeight="1" thickBot="1" x14ac:dyDescent="0.3">
      <c r="A5" s="214"/>
      <c r="B5" s="79" t="s">
        <v>137</v>
      </c>
      <c r="C5" s="90" t="s">
        <v>948</v>
      </c>
      <c r="D5" s="80" t="s">
        <v>950</v>
      </c>
      <c r="E5" s="79" t="s">
        <v>138</v>
      </c>
      <c r="F5" s="81" t="s">
        <v>139</v>
      </c>
      <c r="G5" s="90" t="s">
        <v>140</v>
      </c>
      <c r="H5" s="90" t="s">
        <v>141</v>
      </c>
      <c r="I5" s="90" t="s">
        <v>142</v>
      </c>
      <c r="J5" s="220"/>
      <c r="K5" s="80" t="s">
        <v>143</v>
      </c>
      <c r="L5" s="79" t="s">
        <v>144</v>
      </c>
      <c r="M5" s="80" t="s">
        <v>145</v>
      </c>
      <c r="N5" s="81" t="s">
        <v>146</v>
      </c>
      <c r="O5" s="74" t="s">
        <v>147</v>
      </c>
      <c r="P5" s="79" t="s">
        <v>148</v>
      </c>
      <c r="Q5" s="79" t="s">
        <v>149</v>
      </c>
      <c r="R5" s="135" t="s">
        <v>150</v>
      </c>
      <c r="S5" s="82" t="s">
        <v>146</v>
      </c>
      <c r="T5" s="82" t="s">
        <v>147</v>
      </c>
      <c r="U5" s="83" t="s">
        <v>148</v>
      </c>
      <c r="V5" s="84" t="s">
        <v>940</v>
      </c>
      <c r="W5" s="85" t="s">
        <v>941</v>
      </c>
      <c r="X5" s="211"/>
      <c r="Y5" s="219"/>
      <c r="Z5" s="266"/>
      <c r="AA5" s="204"/>
    </row>
    <row r="6" spans="1:27" s="113" customFormat="1" ht="18.75" customHeight="1" x14ac:dyDescent="0.25">
      <c r="A6" s="119" t="s">
        <v>780</v>
      </c>
      <c r="B6" s="110"/>
      <c r="C6" s="110"/>
      <c r="D6" s="110"/>
      <c r="E6" s="110"/>
      <c r="F6" s="111"/>
      <c r="G6" s="110"/>
      <c r="H6" s="110"/>
      <c r="I6" s="110"/>
      <c r="J6" s="114"/>
      <c r="K6" s="110"/>
      <c r="L6" s="110"/>
      <c r="M6" s="110"/>
      <c r="N6" s="111"/>
      <c r="O6" s="111"/>
      <c r="P6" s="110"/>
      <c r="Q6" s="110"/>
      <c r="R6" s="136"/>
      <c r="S6" s="112"/>
      <c r="T6" s="112"/>
      <c r="U6" s="112"/>
      <c r="V6" s="112"/>
      <c r="W6" s="112"/>
      <c r="X6" s="112"/>
      <c r="Y6" s="112"/>
      <c r="Z6" s="111"/>
      <c r="AA6" s="114"/>
    </row>
    <row r="7" spans="1:27" s="58" customFormat="1" ht="15.75" customHeight="1" x14ac:dyDescent="0.25">
      <c r="A7" s="267" t="s">
        <v>254</v>
      </c>
      <c r="B7" s="270" t="s">
        <v>168</v>
      </c>
      <c r="C7" s="278">
        <v>31719</v>
      </c>
      <c r="D7" s="270" t="s">
        <v>169</v>
      </c>
      <c r="E7" s="270" t="s">
        <v>167</v>
      </c>
      <c r="F7" s="270" t="s">
        <v>170</v>
      </c>
      <c r="G7" s="270">
        <v>12</v>
      </c>
      <c r="H7" s="270">
        <v>14</v>
      </c>
      <c r="I7" s="270">
        <v>11</v>
      </c>
      <c r="J7" s="279" t="s">
        <v>171</v>
      </c>
      <c r="K7" s="115" t="s">
        <v>151</v>
      </c>
      <c r="L7" s="116" t="s">
        <v>155</v>
      </c>
      <c r="M7" s="116" t="s">
        <v>8</v>
      </c>
      <c r="N7" s="116">
        <v>600</v>
      </c>
      <c r="O7" s="116">
        <v>3</v>
      </c>
      <c r="P7" s="116" t="s">
        <v>154</v>
      </c>
      <c r="Q7" s="116">
        <v>3.5</v>
      </c>
      <c r="R7" s="128" t="s">
        <v>154</v>
      </c>
      <c r="S7" s="271">
        <v>208</v>
      </c>
      <c r="T7" s="271">
        <v>3</v>
      </c>
      <c r="U7" s="271">
        <v>25</v>
      </c>
      <c r="V7" s="271">
        <v>2.5</v>
      </c>
      <c r="W7" s="271">
        <v>0.5</v>
      </c>
      <c r="X7" s="271">
        <v>1832</v>
      </c>
      <c r="Y7" s="273" t="s">
        <v>589</v>
      </c>
      <c r="Z7" s="274"/>
      <c r="AA7" s="276"/>
    </row>
    <row r="8" spans="1:27" s="58" customFormat="1" ht="15.75" customHeight="1" x14ac:dyDescent="0.25">
      <c r="A8" s="268"/>
      <c r="B8" s="248"/>
      <c r="C8" s="248"/>
      <c r="D8" s="248"/>
      <c r="E8" s="248"/>
      <c r="F8" s="248"/>
      <c r="G8" s="248"/>
      <c r="H8" s="248"/>
      <c r="I8" s="248"/>
      <c r="J8" s="248"/>
      <c r="K8" s="117" t="s">
        <v>152</v>
      </c>
      <c r="L8" s="118" t="s">
        <v>156</v>
      </c>
      <c r="M8" s="118" t="s">
        <v>879</v>
      </c>
      <c r="N8" s="118">
        <v>208</v>
      </c>
      <c r="O8" s="118">
        <v>3</v>
      </c>
      <c r="P8" s="118" t="s">
        <v>76</v>
      </c>
      <c r="Q8" s="118" t="s">
        <v>165</v>
      </c>
      <c r="R8" s="129">
        <v>2</v>
      </c>
      <c r="S8" s="272"/>
      <c r="T8" s="272"/>
      <c r="U8" s="272"/>
      <c r="V8" s="272"/>
      <c r="W8" s="272"/>
      <c r="X8" s="272"/>
      <c r="Y8" s="253"/>
      <c r="Z8" s="275"/>
      <c r="AA8" s="277"/>
    </row>
    <row r="9" spans="1:27" ht="16.5" customHeight="1" x14ac:dyDescent="0.25">
      <c r="A9" s="267" t="s">
        <v>255</v>
      </c>
      <c r="B9" s="270" t="s">
        <v>168</v>
      </c>
      <c r="C9" s="278">
        <v>31719</v>
      </c>
      <c r="D9" s="270" t="s">
        <v>169</v>
      </c>
      <c r="E9" s="270" t="s">
        <v>167</v>
      </c>
      <c r="F9" s="270" t="s">
        <v>170</v>
      </c>
      <c r="G9" s="270">
        <v>12</v>
      </c>
      <c r="H9" s="270">
        <v>14</v>
      </c>
      <c r="I9" s="270">
        <v>11</v>
      </c>
      <c r="J9" s="279" t="s">
        <v>171</v>
      </c>
      <c r="K9" s="115" t="s">
        <v>151</v>
      </c>
      <c r="L9" s="116" t="s">
        <v>155</v>
      </c>
      <c r="M9" s="116" t="s">
        <v>8</v>
      </c>
      <c r="N9" s="116">
        <v>600</v>
      </c>
      <c r="O9" s="116">
        <v>3</v>
      </c>
      <c r="P9" s="116" t="s">
        <v>154</v>
      </c>
      <c r="Q9" s="116">
        <v>3.5</v>
      </c>
      <c r="R9" s="128" t="s">
        <v>154</v>
      </c>
      <c r="S9" s="271">
        <v>208</v>
      </c>
      <c r="T9" s="271">
        <v>3</v>
      </c>
      <c r="U9" s="271">
        <v>25</v>
      </c>
      <c r="V9" s="271">
        <v>2.5</v>
      </c>
      <c r="W9" s="271">
        <v>0.5</v>
      </c>
      <c r="X9" s="271">
        <v>1832</v>
      </c>
      <c r="Y9" s="273" t="s">
        <v>589</v>
      </c>
      <c r="Z9" s="274"/>
      <c r="AA9" s="276"/>
    </row>
    <row r="10" spans="1:27" ht="16.5" customHeight="1" x14ac:dyDescent="0.25">
      <c r="A10" s="268"/>
      <c r="B10" s="248"/>
      <c r="C10" s="248"/>
      <c r="D10" s="248"/>
      <c r="E10" s="248"/>
      <c r="F10" s="248"/>
      <c r="G10" s="248"/>
      <c r="H10" s="248"/>
      <c r="I10" s="248"/>
      <c r="J10" s="248"/>
      <c r="K10" s="117" t="s">
        <v>152</v>
      </c>
      <c r="L10" s="118" t="s">
        <v>156</v>
      </c>
      <c r="M10" s="118" t="s">
        <v>892</v>
      </c>
      <c r="N10" s="118">
        <v>208</v>
      </c>
      <c r="O10" s="118">
        <v>3</v>
      </c>
      <c r="P10" s="118" t="s">
        <v>76</v>
      </c>
      <c r="Q10" s="118" t="s">
        <v>165</v>
      </c>
      <c r="R10" s="129">
        <v>2</v>
      </c>
      <c r="S10" s="272"/>
      <c r="T10" s="272"/>
      <c r="U10" s="272"/>
      <c r="V10" s="272"/>
      <c r="W10" s="272"/>
      <c r="X10" s="272"/>
      <c r="Y10" s="253"/>
      <c r="Z10" s="275"/>
      <c r="AA10" s="277"/>
    </row>
    <row r="11" spans="1:27" ht="16.5" customHeight="1" x14ac:dyDescent="0.25">
      <c r="A11" s="267" t="s">
        <v>256</v>
      </c>
      <c r="B11" s="270" t="s">
        <v>168</v>
      </c>
      <c r="C11" s="278">
        <v>31719</v>
      </c>
      <c r="D11" s="270" t="s">
        <v>169</v>
      </c>
      <c r="E11" s="270" t="s">
        <v>167</v>
      </c>
      <c r="F11" s="270" t="s">
        <v>170</v>
      </c>
      <c r="G11" s="270">
        <v>12</v>
      </c>
      <c r="H11" s="270">
        <v>14</v>
      </c>
      <c r="I11" s="270">
        <v>11</v>
      </c>
      <c r="J11" s="279" t="s">
        <v>171</v>
      </c>
      <c r="K11" s="115" t="s">
        <v>151</v>
      </c>
      <c r="L11" s="116" t="s">
        <v>155</v>
      </c>
      <c r="M11" s="116" t="s">
        <v>9</v>
      </c>
      <c r="N11" s="116">
        <v>600</v>
      </c>
      <c r="O11" s="116">
        <v>3</v>
      </c>
      <c r="P11" s="116" t="s">
        <v>154</v>
      </c>
      <c r="Q11" s="116">
        <v>7</v>
      </c>
      <c r="R11" s="128" t="s">
        <v>154</v>
      </c>
      <c r="S11" s="271">
        <v>208</v>
      </c>
      <c r="T11" s="271">
        <v>3</v>
      </c>
      <c r="U11" s="271">
        <v>25</v>
      </c>
      <c r="V11" s="271">
        <v>3.7</v>
      </c>
      <c r="W11" s="271">
        <v>0.75</v>
      </c>
      <c r="X11" s="271">
        <v>1832</v>
      </c>
      <c r="Y11" s="273" t="s">
        <v>589</v>
      </c>
      <c r="Z11" s="274"/>
      <c r="AA11" s="276"/>
    </row>
    <row r="12" spans="1:27" ht="16.5" customHeight="1" x14ac:dyDescent="0.25">
      <c r="A12" s="268"/>
      <c r="B12" s="248"/>
      <c r="C12" s="248"/>
      <c r="D12" s="248"/>
      <c r="E12" s="248"/>
      <c r="F12" s="248"/>
      <c r="G12" s="248"/>
      <c r="H12" s="248"/>
      <c r="I12" s="248"/>
      <c r="J12" s="248"/>
      <c r="K12" s="117" t="s">
        <v>152</v>
      </c>
      <c r="L12" s="118" t="s">
        <v>156</v>
      </c>
      <c r="M12" s="118" t="s">
        <v>893</v>
      </c>
      <c r="N12" s="118">
        <v>208</v>
      </c>
      <c r="O12" s="118">
        <v>3</v>
      </c>
      <c r="P12" s="118" t="s">
        <v>76</v>
      </c>
      <c r="Q12" s="118" t="s">
        <v>870</v>
      </c>
      <c r="R12" s="137">
        <v>7.5</v>
      </c>
      <c r="S12" s="272"/>
      <c r="T12" s="272"/>
      <c r="U12" s="272"/>
      <c r="V12" s="272"/>
      <c r="W12" s="272"/>
      <c r="X12" s="272"/>
      <c r="Y12" s="253"/>
      <c r="Z12" s="275"/>
      <c r="AA12" s="277"/>
    </row>
    <row r="13" spans="1:27" ht="16.5" customHeight="1" x14ac:dyDescent="0.25">
      <c r="A13" s="267" t="s">
        <v>257</v>
      </c>
      <c r="B13" s="270" t="s">
        <v>168</v>
      </c>
      <c r="C13" s="278">
        <v>31719</v>
      </c>
      <c r="D13" s="270" t="s">
        <v>169</v>
      </c>
      <c r="E13" s="270" t="s">
        <v>167</v>
      </c>
      <c r="F13" s="270" t="s">
        <v>170</v>
      </c>
      <c r="G13" s="270">
        <v>12</v>
      </c>
      <c r="H13" s="270">
        <v>14</v>
      </c>
      <c r="I13" s="270">
        <v>11</v>
      </c>
      <c r="J13" s="279" t="s">
        <v>171</v>
      </c>
      <c r="K13" s="115" t="s">
        <v>151</v>
      </c>
      <c r="L13" s="116" t="s">
        <v>155</v>
      </c>
      <c r="M13" s="116" t="s">
        <v>9</v>
      </c>
      <c r="N13" s="116">
        <v>600</v>
      </c>
      <c r="O13" s="116">
        <v>3</v>
      </c>
      <c r="P13" s="116" t="s">
        <v>154</v>
      </c>
      <c r="Q13" s="116">
        <v>7</v>
      </c>
      <c r="R13" s="128" t="s">
        <v>154</v>
      </c>
      <c r="S13" s="271">
        <v>208</v>
      </c>
      <c r="T13" s="271">
        <v>3</v>
      </c>
      <c r="U13" s="271">
        <v>25</v>
      </c>
      <c r="V13" s="271">
        <v>3.7</v>
      </c>
      <c r="W13" s="271">
        <v>0.75</v>
      </c>
      <c r="X13" s="271">
        <v>1832</v>
      </c>
      <c r="Y13" s="273" t="s">
        <v>589</v>
      </c>
      <c r="Z13" s="274"/>
      <c r="AA13" s="276"/>
    </row>
    <row r="14" spans="1:27" ht="16.5" customHeight="1" x14ac:dyDescent="0.25">
      <c r="A14" s="268"/>
      <c r="B14" s="248"/>
      <c r="C14" s="248"/>
      <c r="D14" s="248"/>
      <c r="E14" s="248"/>
      <c r="F14" s="248"/>
      <c r="G14" s="248"/>
      <c r="H14" s="248"/>
      <c r="I14" s="248"/>
      <c r="J14" s="248"/>
      <c r="K14" s="117" t="s">
        <v>152</v>
      </c>
      <c r="L14" s="118" t="s">
        <v>156</v>
      </c>
      <c r="M14" s="118" t="s">
        <v>894</v>
      </c>
      <c r="N14" s="118">
        <v>208</v>
      </c>
      <c r="O14" s="118">
        <v>3</v>
      </c>
      <c r="P14" s="118" t="s">
        <v>76</v>
      </c>
      <c r="Q14" s="118" t="s">
        <v>870</v>
      </c>
      <c r="R14" s="137">
        <v>7.5</v>
      </c>
      <c r="S14" s="272"/>
      <c r="T14" s="272"/>
      <c r="U14" s="272"/>
      <c r="V14" s="272"/>
      <c r="W14" s="272"/>
      <c r="X14" s="272"/>
      <c r="Y14" s="253"/>
      <c r="Z14" s="275"/>
      <c r="AA14" s="277"/>
    </row>
    <row r="15" spans="1:27" ht="16.5" customHeight="1" x14ac:dyDescent="0.25">
      <c r="A15" s="267" t="s">
        <v>258</v>
      </c>
      <c r="B15" s="270" t="s">
        <v>168</v>
      </c>
      <c r="C15" s="278">
        <v>31719</v>
      </c>
      <c r="D15" s="270" t="s">
        <v>169</v>
      </c>
      <c r="E15" s="270" t="s">
        <v>167</v>
      </c>
      <c r="F15" s="270" t="s">
        <v>170</v>
      </c>
      <c r="G15" s="270">
        <v>12</v>
      </c>
      <c r="H15" s="270">
        <v>14</v>
      </c>
      <c r="I15" s="270">
        <v>11</v>
      </c>
      <c r="J15" s="279" t="s">
        <v>171</v>
      </c>
      <c r="K15" s="115" t="s">
        <v>151</v>
      </c>
      <c r="L15" s="116" t="s">
        <v>155</v>
      </c>
      <c r="M15" s="116" t="s">
        <v>9</v>
      </c>
      <c r="N15" s="116">
        <v>600</v>
      </c>
      <c r="O15" s="116">
        <v>3</v>
      </c>
      <c r="P15" s="116" t="s">
        <v>154</v>
      </c>
      <c r="Q15" s="116">
        <v>7</v>
      </c>
      <c r="R15" s="128" t="s">
        <v>154</v>
      </c>
      <c r="S15" s="271">
        <v>208</v>
      </c>
      <c r="T15" s="271">
        <v>3</v>
      </c>
      <c r="U15" s="271">
        <v>25</v>
      </c>
      <c r="V15" s="271">
        <v>4.8</v>
      </c>
      <c r="W15" s="271">
        <v>1</v>
      </c>
      <c r="X15" s="271">
        <v>1832</v>
      </c>
      <c r="Y15" s="273" t="s">
        <v>589</v>
      </c>
      <c r="Z15" s="274"/>
      <c r="AA15" s="276"/>
    </row>
    <row r="16" spans="1:27" ht="16.5" customHeight="1" x14ac:dyDescent="0.25">
      <c r="A16" s="268"/>
      <c r="B16" s="248"/>
      <c r="C16" s="248"/>
      <c r="D16" s="248"/>
      <c r="E16" s="248"/>
      <c r="F16" s="248"/>
      <c r="G16" s="248"/>
      <c r="H16" s="248"/>
      <c r="I16" s="248"/>
      <c r="J16" s="248"/>
      <c r="K16" s="117" t="s">
        <v>152</v>
      </c>
      <c r="L16" s="118" t="s">
        <v>156</v>
      </c>
      <c r="M16" s="118" t="s">
        <v>893</v>
      </c>
      <c r="N16" s="118">
        <v>208</v>
      </c>
      <c r="O16" s="118">
        <v>3</v>
      </c>
      <c r="P16" s="118" t="s">
        <v>76</v>
      </c>
      <c r="Q16" s="118" t="s">
        <v>870</v>
      </c>
      <c r="R16" s="137">
        <v>7.5</v>
      </c>
      <c r="S16" s="272"/>
      <c r="T16" s="272"/>
      <c r="U16" s="272"/>
      <c r="V16" s="272"/>
      <c r="W16" s="272"/>
      <c r="X16" s="272"/>
      <c r="Y16" s="253"/>
      <c r="Z16" s="275"/>
      <c r="AA16" s="277"/>
    </row>
    <row r="17" spans="1:27" ht="16.5" customHeight="1" x14ac:dyDescent="0.25">
      <c r="A17" s="267" t="s">
        <v>259</v>
      </c>
      <c r="B17" s="270" t="s">
        <v>168</v>
      </c>
      <c r="C17" s="278">
        <v>31719</v>
      </c>
      <c r="D17" s="270" t="s">
        <v>169</v>
      </c>
      <c r="E17" s="270" t="s">
        <v>167</v>
      </c>
      <c r="F17" s="270" t="s">
        <v>170</v>
      </c>
      <c r="G17" s="270">
        <v>12</v>
      </c>
      <c r="H17" s="270">
        <v>14</v>
      </c>
      <c r="I17" s="270">
        <v>11</v>
      </c>
      <c r="J17" s="279" t="s">
        <v>171</v>
      </c>
      <c r="K17" s="115" t="s">
        <v>151</v>
      </c>
      <c r="L17" s="116" t="s">
        <v>155</v>
      </c>
      <c r="M17" s="116" t="s">
        <v>9</v>
      </c>
      <c r="N17" s="116">
        <v>600</v>
      </c>
      <c r="O17" s="116">
        <v>3</v>
      </c>
      <c r="P17" s="116" t="s">
        <v>154</v>
      </c>
      <c r="Q17" s="116">
        <v>7</v>
      </c>
      <c r="R17" s="128" t="s">
        <v>154</v>
      </c>
      <c r="S17" s="271">
        <v>208</v>
      </c>
      <c r="T17" s="271">
        <v>3</v>
      </c>
      <c r="U17" s="271">
        <v>25</v>
      </c>
      <c r="V17" s="271">
        <v>4.8</v>
      </c>
      <c r="W17" s="271">
        <v>1</v>
      </c>
      <c r="X17" s="271">
        <v>1832</v>
      </c>
      <c r="Y17" s="273" t="s">
        <v>589</v>
      </c>
      <c r="Z17" s="274"/>
      <c r="AA17" s="276"/>
    </row>
    <row r="18" spans="1:27" ht="16.5" customHeight="1" x14ac:dyDescent="0.25">
      <c r="A18" s="268"/>
      <c r="B18" s="248"/>
      <c r="C18" s="248"/>
      <c r="D18" s="248"/>
      <c r="E18" s="248"/>
      <c r="F18" s="248"/>
      <c r="G18" s="248"/>
      <c r="H18" s="248"/>
      <c r="I18" s="248"/>
      <c r="J18" s="248"/>
      <c r="K18" s="117" t="s">
        <v>152</v>
      </c>
      <c r="L18" s="118" t="s">
        <v>156</v>
      </c>
      <c r="M18" s="118" t="s">
        <v>894</v>
      </c>
      <c r="N18" s="118">
        <v>208</v>
      </c>
      <c r="O18" s="118">
        <v>3</v>
      </c>
      <c r="P18" s="118" t="s">
        <v>76</v>
      </c>
      <c r="Q18" s="118" t="s">
        <v>870</v>
      </c>
      <c r="R18" s="137">
        <v>7.5</v>
      </c>
      <c r="S18" s="272"/>
      <c r="T18" s="272"/>
      <c r="U18" s="272"/>
      <c r="V18" s="272"/>
      <c r="W18" s="272"/>
      <c r="X18" s="272"/>
      <c r="Y18" s="253"/>
      <c r="Z18" s="275"/>
      <c r="AA18" s="277"/>
    </row>
    <row r="19" spans="1:27" ht="16.5" customHeight="1" x14ac:dyDescent="0.25">
      <c r="A19" s="267" t="s">
        <v>260</v>
      </c>
      <c r="B19" s="270" t="s">
        <v>168</v>
      </c>
      <c r="C19" s="278">
        <v>31719</v>
      </c>
      <c r="D19" s="270" t="s">
        <v>169</v>
      </c>
      <c r="E19" s="270" t="s">
        <v>167</v>
      </c>
      <c r="F19" s="270" t="s">
        <v>170</v>
      </c>
      <c r="G19" s="270">
        <v>12</v>
      </c>
      <c r="H19" s="270">
        <v>14</v>
      </c>
      <c r="I19" s="270">
        <v>11</v>
      </c>
      <c r="J19" s="279" t="s">
        <v>171</v>
      </c>
      <c r="K19" s="115" t="s">
        <v>151</v>
      </c>
      <c r="L19" s="116" t="s">
        <v>155</v>
      </c>
      <c r="M19" s="116" t="s">
        <v>9</v>
      </c>
      <c r="N19" s="116">
        <v>600</v>
      </c>
      <c r="O19" s="116">
        <v>3</v>
      </c>
      <c r="P19" s="116" t="s">
        <v>154</v>
      </c>
      <c r="Q19" s="116">
        <v>7</v>
      </c>
      <c r="R19" s="128" t="s">
        <v>154</v>
      </c>
      <c r="S19" s="271">
        <v>208</v>
      </c>
      <c r="T19" s="271">
        <v>3</v>
      </c>
      <c r="U19" s="271">
        <v>25</v>
      </c>
      <c r="V19" s="271">
        <v>6.9</v>
      </c>
      <c r="W19" s="271">
        <v>1.5</v>
      </c>
      <c r="X19" s="271">
        <v>1832</v>
      </c>
      <c r="Y19" s="273" t="s">
        <v>589</v>
      </c>
      <c r="Z19" s="274"/>
      <c r="AA19" s="276"/>
    </row>
    <row r="20" spans="1:27" ht="16.5" customHeight="1" x14ac:dyDescent="0.25">
      <c r="A20" s="268"/>
      <c r="B20" s="248"/>
      <c r="C20" s="248"/>
      <c r="D20" s="248"/>
      <c r="E20" s="248"/>
      <c r="F20" s="248"/>
      <c r="G20" s="248"/>
      <c r="H20" s="248"/>
      <c r="I20" s="248"/>
      <c r="J20" s="248"/>
      <c r="K20" s="117" t="s">
        <v>152</v>
      </c>
      <c r="L20" s="118" t="s">
        <v>156</v>
      </c>
      <c r="M20" s="118" t="s">
        <v>893</v>
      </c>
      <c r="N20" s="118">
        <v>208</v>
      </c>
      <c r="O20" s="118">
        <v>3</v>
      </c>
      <c r="P20" s="118" t="s">
        <v>76</v>
      </c>
      <c r="Q20" s="118" t="s">
        <v>870</v>
      </c>
      <c r="R20" s="137">
        <v>7.5</v>
      </c>
      <c r="S20" s="272"/>
      <c r="T20" s="272"/>
      <c r="U20" s="272"/>
      <c r="V20" s="272"/>
      <c r="W20" s="272"/>
      <c r="X20" s="272"/>
      <c r="Y20" s="253"/>
      <c r="Z20" s="275"/>
      <c r="AA20" s="277"/>
    </row>
    <row r="21" spans="1:27" ht="16.5" customHeight="1" x14ac:dyDescent="0.25">
      <c r="A21" s="267" t="s">
        <v>261</v>
      </c>
      <c r="B21" s="270" t="s">
        <v>168</v>
      </c>
      <c r="C21" s="278">
        <v>31719</v>
      </c>
      <c r="D21" s="270" t="s">
        <v>169</v>
      </c>
      <c r="E21" s="270" t="s">
        <v>167</v>
      </c>
      <c r="F21" s="270" t="s">
        <v>170</v>
      </c>
      <c r="G21" s="270">
        <v>12</v>
      </c>
      <c r="H21" s="270">
        <v>14</v>
      </c>
      <c r="I21" s="270">
        <v>11</v>
      </c>
      <c r="J21" s="279" t="s">
        <v>171</v>
      </c>
      <c r="K21" s="115" t="s">
        <v>151</v>
      </c>
      <c r="L21" s="116" t="s">
        <v>155</v>
      </c>
      <c r="M21" s="116" t="s">
        <v>9</v>
      </c>
      <c r="N21" s="116">
        <v>600</v>
      </c>
      <c r="O21" s="116">
        <v>3</v>
      </c>
      <c r="P21" s="116" t="s">
        <v>154</v>
      </c>
      <c r="Q21" s="116">
        <v>7</v>
      </c>
      <c r="R21" s="128" t="s">
        <v>154</v>
      </c>
      <c r="S21" s="271">
        <v>208</v>
      </c>
      <c r="T21" s="271">
        <v>3</v>
      </c>
      <c r="U21" s="271">
        <v>25</v>
      </c>
      <c r="V21" s="271">
        <v>6.9</v>
      </c>
      <c r="W21" s="271">
        <v>1.5</v>
      </c>
      <c r="X21" s="271">
        <v>1832</v>
      </c>
      <c r="Y21" s="273" t="s">
        <v>589</v>
      </c>
      <c r="Z21" s="274"/>
      <c r="AA21" s="276"/>
    </row>
    <row r="22" spans="1:27" ht="16.5" customHeight="1" x14ac:dyDescent="0.25">
      <c r="A22" s="268"/>
      <c r="B22" s="248"/>
      <c r="C22" s="248"/>
      <c r="D22" s="248"/>
      <c r="E22" s="248"/>
      <c r="F22" s="248"/>
      <c r="G22" s="248"/>
      <c r="H22" s="248"/>
      <c r="I22" s="248"/>
      <c r="J22" s="248"/>
      <c r="K22" s="117" t="s">
        <v>152</v>
      </c>
      <c r="L22" s="118" t="s">
        <v>156</v>
      </c>
      <c r="M22" s="118" t="s">
        <v>894</v>
      </c>
      <c r="N22" s="118">
        <v>208</v>
      </c>
      <c r="O22" s="118">
        <v>3</v>
      </c>
      <c r="P22" s="118" t="s">
        <v>76</v>
      </c>
      <c r="Q22" s="118" t="s">
        <v>870</v>
      </c>
      <c r="R22" s="137">
        <v>7.5</v>
      </c>
      <c r="S22" s="272"/>
      <c r="T22" s="272"/>
      <c r="U22" s="272"/>
      <c r="V22" s="272"/>
      <c r="W22" s="272"/>
      <c r="X22" s="272"/>
      <c r="Y22" s="253"/>
      <c r="Z22" s="275"/>
      <c r="AA22" s="277"/>
    </row>
    <row r="23" spans="1:27" ht="16.5" customHeight="1" x14ac:dyDescent="0.25">
      <c r="A23" s="267" t="s">
        <v>262</v>
      </c>
      <c r="B23" s="270" t="s">
        <v>168</v>
      </c>
      <c r="C23" s="278">
        <v>31719</v>
      </c>
      <c r="D23" s="270" t="s">
        <v>169</v>
      </c>
      <c r="E23" s="270" t="s">
        <v>167</v>
      </c>
      <c r="F23" s="270" t="s">
        <v>170</v>
      </c>
      <c r="G23" s="270">
        <v>12</v>
      </c>
      <c r="H23" s="270">
        <v>14</v>
      </c>
      <c r="I23" s="270">
        <v>11</v>
      </c>
      <c r="J23" s="279" t="s">
        <v>171</v>
      </c>
      <c r="K23" s="115" t="s">
        <v>151</v>
      </c>
      <c r="L23" s="116" t="s">
        <v>155</v>
      </c>
      <c r="M23" s="116" t="s">
        <v>153</v>
      </c>
      <c r="N23" s="116">
        <v>600</v>
      </c>
      <c r="O23" s="116">
        <v>3</v>
      </c>
      <c r="P23" s="116" t="s">
        <v>154</v>
      </c>
      <c r="Q23" s="116">
        <v>12.5</v>
      </c>
      <c r="R23" s="128" t="s">
        <v>154</v>
      </c>
      <c r="S23" s="271">
        <v>208</v>
      </c>
      <c r="T23" s="271">
        <v>3</v>
      </c>
      <c r="U23" s="271">
        <v>25</v>
      </c>
      <c r="V23" s="271">
        <v>7.8</v>
      </c>
      <c r="W23" s="271">
        <v>2</v>
      </c>
      <c r="X23" s="271">
        <v>1832</v>
      </c>
      <c r="Y23" s="273" t="s">
        <v>589</v>
      </c>
      <c r="Z23" s="274"/>
      <c r="AA23" s="276"/>
    </row>
    <row r="24" spans="1:27" ht="16.5" customHeight="1" x14ac:dyDescent="0.25">
      <c r="A24" s="268"/>
      <c r="B24" s="248"/>
      <c r="C24" s="248"/>
      <c r="D24" s="248"/>
      <c r="E24" s="248"/>
      <c r="F24" s="248"/>
      <c r="G24" s="248"/>
      <c r="H24" s="248"/>
      <c r="I24" s="248"/>
      <c r="J24" s="248"/>
      <c r="K24" s="117" t="s">
        <v>152</v>
      </c>
      <c r="L24" s="118" t="s">
        <v>156</v>
      </c>
      <c r="M24" s="118" t="s">
        <v>893</v>
      </c>
      <c r="N24" s="118">
        <v>208</v>
      </c>
      <c r="O24" s="118">
        <v>3</v>
      </c>
      <c r="P24" s="118" t="s">
        <v>76</v>
      </c>
      <c r="Q24" s="118" t="s">
        <v>870</v>
      </c>
      <c r="R24" s="137">
        <v>7.5</v>
      </c>
      <c r="S24" s="272"/>
      <c r="T24" s="272"/>
      <c r="U24" s="272"/>
      <c r="V24" s="272"/>
      <c r="W24" s="272"/>
      <c r="X24" s="272"/>
      <c r="Y24" s="253"/>
      <c r="Z24" s="275"/>
      <c r="AA24" s="277"/>
    </row>
    <row r="25" spans="1:27" ht="16.5" customHeight="1" x14ac:dyDescent="0.25">
      <c r="A25" s="267" t="s">
        <v>263</v>
      </c>
      <c r="B25" s="270" t="s">
        <v>168</v>
      </c>
      <c r="C25" s="278">
        <v>31719</v>
      </c>
      <c r="D25" s="270" t="s">
        <v>169</v>
      </c>
      <c r="E25" s="270" t="s">
        <v>167</v>
      </c>
      <c r="F25" s="270" t="s">
        <v>170</v>
      </c>
      <c r="G25" s="270">
        <v>12</v>
      </c>
      <c r="H25" s="270">
        <v>14</v>
      </c>
      <c r="I25" s="270">
        <v>11</v>
      </c>
      <c r="J25" s="279" t="s">
        <v>171</v>
      </c>
      <c r="K25" s="115" t="s">
        <v>151</v>
      </c>
      <c r="L25" s="116" t="s">
        <v>155</v>
      </c>
      <c r="M25" s="116" t="s">
        <v>153</v>
      </c>
      <c r="N25" s="116">
        <v>600</v>
      </c>
      <c r="O25" s="116">
        <v>3</v>
      </c>
      <c r="P25" s="116" t="s">
        <v>154</v>
      </c>
      <c r="Q25" s="116">
        <v>12.5</v>
      </c>
      <c r="R25" s="128" t="s">
        <v>154</v>
      </c>
      <c r="S25" s="271">
        <v>208</v>
      </c>
      <c r="T25" s="271">
        <v>3</v>
      </c>
      <c r="U25" s="271">
        <v>25</v>
      </c>
      <c r="V25" s="271">
        <v>7.8</v>
      </c>
      <c r="W25" s="271">
        <v>2</v>
      </c>
      <c r="X25" s="271">
        <v>1832</v>
      </c>
      <c r="Y25" s="273" t="s">
        <v>589</v>
      </c>
      <c r="Z25" s="274"/>
      <c r="AA25" s="276"/>
    </row>
    <row r="26" spans="1:27" ht="16.5" customHeight="1" x14ac:dyDescent="0.25">
      <c r="A26" s="268"/>
      <c r="B26" s="248"/>
      <c r="C26" s="248"/>
      <c r="D26" s="248"/>
      <c r="E26" s="248"/>
      <c r="F26" s="248"/>
      <c r="G26" s="248"/>
      <c r="H26" s="248"/>
      <c r="I26" s="248"/>
      <c r="J26" s="248"/>
      <c r="K26" s="117" t="s">
        <v>152</v>
      </c>
      <c r="L26" s="118" t="s">
        <v>156</v>
      </c>
      <c r="M26" s="118" t="s">
        <v>894</v>
      </c>
      <c r="N26" s="118">
        <v>208</v>
      </c>
      <c r="O26" s="118">
        <v>3</v>
      </c>
      <c r="P26" s="118" t="s">
        <v>76</v>
      </c>
      <c r="Q26" s="118" t="s">
        <v>870</v>
      </c>
      <c r="R26" s="137">
        <v>7.5</v>
      </c>
      <c r="S26" s="272"/>
      <c r="T26" s="272"/>
      <c r="U26" s="272"/>
      <c r="V26" s="272"/>
      <c r="W26" s="272"/>
      <c r="X26" s="272"/>
      <c r="Y26" s="253"/>
      <c r="Z26" s="275"/>
      <c r="AA26" s="277"/>
    </row>
    <row r="27" spans="1:27" s="59" customFormat="1" ht="16.5" customHeight="1" x14ac:dyDescent="0.25">
      <c r="A27" s="267" t="s">
        <v>264</v>
      </c>
      <c r="B27" s="270" t="s">
        <v>168</v>
      </c>
      <c r="C27" s="278">
        <v>31719</v>
      </c>
      <c r="D27" s="270" t="s">
        <v>169</v>
      </c>
      <c r="E27" s="270" t="s">
        <v>167</v>
      </c>
      <c r="F27" s="270" t="s">
        <v>170</v>
      </c>
      <c r="G27" s="270">
        <v>12</v>
      </c>
      <c r="H27" s="270">
        <v>14</v>
      </c>
      <c r="I27" s="270">
        <v>11</v>
      </c>
      <c r="J27" s="279" t="s">
        <v>171</v>
      </c>
      <c r="K27" s="115" t="s">
        <v>151</v>
      </c>
      <c r="L27" s="116" t="s">
        <v>155</v>
      </c>
      <c r="M27" s="116" t="s">
        <v>153</v>
      </c>
      <c r="N27" s="116">
        <v>600</v>
      </c>
      <c r="O27" s="116">
        <v>3</v>
      </c>
      <c r="P27" s="116" t="s">
        <v>154</v>
      </c>
      <c r="Q27" s="116">
        <v>12.5</v>
      </c>
      <c r="R27" s="128" t="s">
        <v>154</v>
      </c>
      <c r="S27" s="271">
        <v>208</v>
      </c>
      <c r="T27" s="271">
        <v>3</v>
      </c>
      <c r="U27" s="271">
        <v>25</v>
      </c>
      <c r="V27" s="271">
        <v>11</v>
      </c>
      <c r="W27" s="271">
        <v>3</v>
      </c>
      <c r="X27" s="271">
        <v>1832</v>
      </c>
      <c r="Y27" s="273" t="s">
        <v>589</v>
      </c>
      <c r="Z27" s="274"/>
      <c r="AA27" s="276"/>
    </row>
    <row r="28" spans="1:27" s="59" customFormat="1" ht="16.5" customHeight="1" x14ac:dyDescent="0.25">
      <c r="A28" s="268"/>
      <c r="B28" s="248"/>
      <c r="C28" s="248"/>
      <c r="D28" s="248"/>
      <c r="E28" s="248"/>
      <c r="F28" s="248"/>
      <c r="G28" s="248"/>
      <c r="H28" s="248"/>
      <c r="I28" s="248"/>
      <c r="J28" s="248"/>
      <c r="K28" s="117" t="s">
        <v>152</v>
      </c>
      <c r="L28" s="118" t="s">
        <v>156</v>
      </c>
      <c r="M28" s="118" t="s">
        <v>893</v>
      </c>
      <c r="N28" s="118">
        <v>208</v>
      </c>
      <c r="O28" s="118">
        <v>3</v>
      </c>
      <c r="P28" s="118" t="s">
        <v>76</v>
      </c>
      <c r="Q28" s="118" t="s">
        <v>870</v>
      </c>
      <c r="R28" s="137">
        <v>7.5</v>
      </c>
      <c r="S28" s="272"/>
      <c r="T28" s="272"/>
      <c r="U28" s="272"/>
      <c r="V28" s="272"/>
      <c r="W28" s="272"/>
      <c r="X28" s="272"/>
      <c r="Y28" s="253"/>
      <c r="Z28" s="275"/>
      <c r="AA28" s="277"/>
    </row>
    <row r="29" spans="1:27" s="59" customFormat="1" ht="16.5" customHeight="1" x14ac:dyDescent="0.25">
      <c r="A29" s="267" t="s">
        <v>265</v>
      </c>
      <c r="B29" s="270" t="s">
        <v>168</v>
      </c>
      <c r="C29" s="278">
        <v>31719</v>
      </c>
      <c r="D29" s="270" t="s">
        <v>169</v>
      </c>
      <c r="E29" s="270" t="s">
        <v>167</v>
      </c>
      <c r="F29" s="270" t="s">
        <v>170</v>
      </c>
      <c r="G29" s="270">
        <v>12</v>
      </c>
      <c r="H29" s="270">
        <v>14</v>
      </c>
      <c r="I29" s="270">
        <v>11</v>
      </c>
      <c r="J29" s="279" t="s">
        <v>171</v>
      </c>
      <c r="K29" s="115" t="s">
        <v>151</v>
      </c>
      <c r="L29" s="116" t="s">
        <v>155</v>
      </c>
      <c r="M29" s="116" t="s">
        <v>153</v>
      </c>
      <c r="N29" s="116">
        <v>600</v>
      </c>
      <c r="O29" s="116">
        <v>3</v>
      </c>
      <c r="P29" s="116" t="s">
        <v>154</v>
      </c>
      <c r="Q29" s="116">
        <v>12.5</v>
      </c>
      <c r="R29" s="128" t="s">
        <v>154</v>
      </c>
      <c r="S29" s="271">
        <v>208</v>
      </c>
      <c r="T29" s="271">
        <v>3</v>
      </c>
      <c r="U29" s="271">
        <v>25</v>
      </c>
      <c r="V29" s="271">
        <v>11</v>
      </c>
      <c r="W29" s="271">
        <v>3</v>
      </c>
      <c r="X29" s="271">
        <v>1832</v>
      </c>
      <c r="Y29" s="273" t="s">
        <v>589</v>
      </c>
      <c r="Z29" s="274"/>
      <c r="AA29" s="276"/>
    </row>
    <row r="30" spans="1:27" s="59" customFormat="1" ht="16.5" customHeight="1" x14ac:dyDescent="0.25">
      <c r="A30" s="268"/>
      <c r="B30" s="248"/>
      <c r="C30" s="248"/>
      <c r="D30" s="248"/>
      <c r="E30" s="248"/>
      <c r="F30" s="248"/>
      <c r="G30" s="248"/>
      <c r="H30" s="248"/>
      <c r="I30" s="248"/>
      <c r="J30" s="248"/>
      <c r="K30" s="117" t="s">
        <v>152</v>
      </c>
      <c r="L30" s="118" t="s">
        <v>156</v>
      </c>
      <c r="M30" s="118" t="s">
        <v>894</v>
      </c>
      <c r="N30" s="118">
        <v>208</v>
      </c>
      <c r="O30" s="118">
        <v>3</v>
      </c>
      <c r="P30" s="118" t="s">
        <v>76</v>
      </c>
      <c r="Q30" s="118" t="s">
        <v>870</v>
      </c>
      <c r="R30" s="137">
        <v>7.5</v>
      </c>
      <c r="S30" s="272"/>
      <c r="T30" s="272"/>
      <c r="U30" s="272"/>
      <c r="V30" s="272"/>
      <c r="W30" s="272"/>
      <c r="X30" s="272"/>
      <c r="Y30" s="253"/>
      <c r="Z30" s="275"/>
      <c r="AA30" s="277"/>
    </row>
    <row r="31" spans="1:27" s="59" customFormat="1" ht="16.5" customHeight="1" x14ac:dyDescent="0.25">
      <c r="A31" s="267" t="s">
        <v>266</v>
      </c>
      <c r="B31" s="270" t="s">
        <v>168</v>
      </c>
      <c r="C31" s="278">
        <v>31719</v>
      </c>
      <c r="D31" s="270" t="s">
        <v>169</v>
      </c>
      <c r="E31" s="270" t="s">
        <v>167</v>
      </c>
      <c r="F31" s="270" t="s">
        <v>170</v>
      </c>
      <c r="G31" s="270">
        <v>12</v>
      </c>
      <c r="H31" s="270">
        <v>14</v>
      </c>
      <c r="I31" s="270">
        <v>11</v>
      </c>
      <c r="J31" s="279" t="s">
        <v>171</v>
      </c>
      <c r="K31" s="115" t="s">
        <v>151</v>
      </c>
      <c r="L31" s="116" t="s">
        <v>155</v>
      </c>
      <c r="M31" s="116" t="s">
        <v>43</v>
      </c>
      <c r="N31" s="116">
        <v>600</v>
      </c>
      <c r="O31" s="116">
        <v>3</v>
      </c>
      <c r="P31" s="116" t="s">
        <v>154</v>
      </c>
      <c r="Q31" s="116">
        <v>25</v>
      </c>
      <c r="R31" s="128" t="s">
        <v>154</v>
      </c>
      <c r="S31" s="271">
        <v>208</v>
      </c>
      <c r="T31" s="271">
        <v>3</v>
      </c>
      <c r="U31" s="271">
        <v>25</v>
      </c>
      <c r="V31" s="271">
        <v>17.5</v>
      </c>
      <c r="W31" s="271">
        <v>5</v>
      </c>
      <c r="X31" s="271">
        <v>1832</v>
      </c>
      <c r="Y31" s="273" t="s">
        <v>589</v>
      </c>
      <c r="Z31" s="274"/>
      <c r="AA31" s="276"/>
    </row>
    <row r="32" spans="1:27" s="59" customFormat="1" ht="16.5" customHeight="1" x14ac:dyDescent="0.25">
      <c r="A32" s="268"/>
      <c r="B32" s="248"/>
      <c r="C32" s="248"/>
      <c r="D32" s="248"/>
      <c r="E32" s="248"/>
      <c r="F32" s="248"/>
      <c r="G32" s="248"/>
      <c r="H32" s="248"/>
      <c r="I32" s="248"/>
      <c r="J32" s="248"/>
      <c r="K32" s="117" t="s">
        <v>152</v>
      </c>
      <c r="L32" s="118" t="s">
        <v>156</v>
      </c>
      <c r="M32" s="118" t="s">
        <v>893</v>
      </c>
      <c r="N32" s="118">
        <v>208</v>
      </c>
      <c r="O32" s="118">
        <v>3</v>
      </c>
      <c r="P32" s="118" t="s">
        <v>76</v>
      </c>
      <c r="Q32" s="118" t="s">
        <v>870</v>
      </c>
      <c r="R32" s="137">
        <v>7.5</v>
      </c>
      <c r="S32" s="272"/>
      <c r="T32" s="272"/>
      <c r="U32" s="272"/>
      <c r="V32" s="272"/>
      <c r="W32" s="272"/>
      <c r="X32" s="272"/>
      <c r="Y32" s="253"/>
      <c r="Z32" s="275"/>
      <c r="AA32" s="277"/>
    </row>
    <row r="33" spans="1:27" s="59" customFormat="1" ht="16.5" customHeight="1" x14ac:dyDescent="0.25">
      <c r="A33" s="267" t="s">
        <v>267</v>
      </c>
      <c r="B33" s="270" t="s">
        <v>168</v>
      </c>
      <c r="C33" s="278">
        <v>31719</v>
      </c>
      <c r="D33" s="270" t="s">
        <v>169</v>
      </c>
      <c r="E33" s="270" t="s">
        <v>167</v>
      </c>
      <c r="F33" s="270" t="s">
        <v>170</v>
      </c>
      <c r="G33" s="270">
        <v>12</v>
      </c>
      <c r="H33" s="270">
        <v>14</v>
      </c>
      <c r="I33" s="270">
        <v>11</v>
      </c>
      <c r="J33" s="279" t="s">
        <v>171</v>
      </c>
      <c r="K33" s="115" t="s">
        <v>151</v>
      </c>
      <c r="L33" s="116" t="s">
        <v>155</v>
      </c>
      <c r="M33" s="116" t="s">
        <v>43</v>
      </c>
      <c r="N33" s="116">
        <v>600</v>
      </c>
      <c r="O33" s="116">
        <v>3</v>
      </c>
      <c r="P33" s="116" t="s">
        <v>154</v>
      </c>
      <c r="Q33" s="116">
        <v>25</v>
      </c>
      <c r="R33" s="128" t="s">
        <v>154</v>
      </c>
      <c r="S33" s="271">
        <v>208</v>
      </c>
      <c r="T33" s="271">
        <v>3</v>
      </c>
      <c r="U33" s="271">
        <v>25</v>
      </c>
      <c r="V33" s="271">
        <v>17.5</v>
      </c>
      <c r="W33" s="271">
        <v>5</v>
      </c>
      <c r="X33" s="271">
        <v>1832</v>
      </c>
      <c r="Y33" s="273" t="s">
        <v>589</v>
      </c>
      <c r="Z33" s="274"/>
      <c r="AA33" s="276"/>
    </row>
    <row r="34" spans="1:27" s="59" customFormat="1" ht="16.5" customHeight="1" x14ac:dyDescent="0.25">
      <c r="A34" s="268"/>
      <c r="B34" s="248"/>
      <c r="C34" s="248"/>
      <c r="D34" s="248"/>
      <c r="E34" s="248"/>
      <c r="F34" s="248"/>
      <c r="G34" s="248"/>
      <c r="H34" s="248"/>
      <c r="I34" s="248"/>
      <c r="J34" s="248"/>
      <c r="K34" s="117" t="s">
        <v>152</v>
      </c>
      <c r="L34" s="118" t="s">
        <v>156</v>
      </c>
      <c r="M34" s="118" t="s">
        <v>894</v>
      </c>
      <c r="N34" s="118">
        <v>208</v>
      </c>
      <c r="O34" s="118">
        <v>3</v>
      </c>
      <c r="P34" s="118" t="s">
        <v>76</v>
      </c>
      <c r="Q34" s="118" t="s">
        <v>870</v>
      </c>
      <c r="R34" s="137">
        <v>7.5</v>
      </c>
      <c r="S34" s="272"/>
      <c r="T34" s="272"/>
      <c r="U34" s="272"/>
      <c r="V34" s="272"/>
      <c r="W34" s="272"/>
      <c r="X34" s="272"/>
      <c r="Y34" s="253"/>
      <c r="Z34" s="275"/>
      <c r="AA34" s="277"/>
    </row>
    <row r="35" spans="1:27" ht="16.5" customHeight="1" x14ac:dyDescent="0.25">
      <c r="A35" s="267" t="s">
        <v>268</v>
      </c>
      <c r="B35" s="270" t="s">
        <v>168</v>
      </c>
      <c r="C35" s="278">
        <v>31719</v>
      </c>
      <c r="D35" s="270" t="s">
        <v>169</v>
      </c>
      <c r="E35" s="270" t="s">
        <v>167</v>
      </c>
      <c r="F35" s="270" t="s">
        <v>170</v>
      </c>
      <c r="G35" s="270">
        <v>12</v>
      </c>
      <c r="H35" s="270">
        <v>14</v>
      </c>
      <c r="I35" s="270">
        <v>11</v>
      </c>
      <c r="J35" s="279" t="s">
        <v>171</v>
      </c>
      <c r="K35" s="115" t="s">
        <v>151</v>
      </c>
      <c r="L35" s="116" t="s">
        <v>155</v>
      </c>
      <c r="M35" s="116" t="s">
        <v>44</v>
      </c>
      <c r="N35" s="116">
        <v>600</v>
      </c>
      <c r="O35" s="116">
        <v>3</v>
      </c>
      <c r="P35" s="116" t="s">
        <v>154</v>
      </c>
      <c r="Q35" s="116">
        <v>50</v>
      </c>
      <c r="R35" s="128" t="s">
        <v>154</v>
      </c>
      <c r="S35" s="271">
        <v>208</v>
      </c>
      <c r="T35" s="271">
        <v>3</v>
      </c>
      <c r="U35" s="271">
        <v>25</v>
      </c>
      <c r="V35" s="271">
        <v>25.3</v>
      </c>
      <c r="W35" s="271">
        <v>7.5</v>
      </c>
      <c r="X35" s="271">
        <v>1832</v>
      </c>
      <c r="Y35" s="273" t="s">
        <v>589</v>
      </c>
      <c r="Z35" s="274"/>
      <c r="AA35" s="276"/>
    </row>
    <row r="36" spans="1:27" ht="16.5" customHeight="1" x14ac:dyDescent="0.25">
      <c r="A36" s="268"/>
      <c r="B36" s="248"/>
      <c r="C36" s="248"/>
      <c r="D36" s="248"/>
      <c r="E36" s="248"/>
      <c r="F36" s="248"/>
      <c r="G36" s="248"/>
      <c r="H36" s="248"/>
      <c r="I36" s="248"/>
      <c r="J36" s="248"/>
      <c r="K36" s="117" t="s">
        <v>152</v>
      </c>
      <c r="L36" s="118" t="s">
        <v>156</v>
      </c>
      <c r="M36" s="118" t="s">
        <v>893</v>
      </c>
      <c r="N36" s="118">
        <v>208</v>
      </c>
      <c r="O36" s="118">
        <v>3</v>
      </c>
      <c r="P36" s="118" t="s">
        <v>76</v>
      </c>
      <c r="Q36" s="118" t="s">
        <v>870</v>
      </c>
      <c r="R36" s="137">
        <v>7.5</v>
      </c>
      <c r="S36" s="272"/>
      <c r="T36" s="272"/>
      <c r="U36" s="272"/>
      <c r="V36" s="272"/>
      <c r="W36" s="272"/>
      <c r="X36" s="272"/>
      <c r="Y36" s="253"/>
      <c r="Z36" s="275"/>
      <c r="AA36" s="277"/>
    </row>
    <row r="37" spans="1:27" ht="16.5" customHeight="1" x14ac:dyDescent="0.25">
      <c r="A37" s="267" t="s">
        <v>269</v>
      </c>
      <c r="B37" s="270" t="s">
        <v>168</v>
      </c>
      <c r="C37" s="278">
        <v>31719</v>
      </c>
      <c r="D37" s="270" t="s">
        <v>169</v>
      </c>
      <c r="E37" s="270" t="s">
        <v>167</v>
      </c>
      <c r="F37" s="270" t="s">
        <v>170</v>
      </c>
      <c r="G37" s="270">
        <v>12</v>
      </c>
      <c r="H37" s="270">
        <v>14</v>
      </c>
      <c r="I37" s="270">
        <v>11</v>
      </c>
      <c r="J37" s="279" t="s">
        <v>171</v>
      </c>
      <c r="K37" s="115" t="s">
        <v>151</v>
      </c>
      <c r="L37" s="116" t="s">
        <v>155</v>
      </c>
      <c r="M37" s="116" t="s">
        <v>44</v>
      </c>
      <c r="N37" s="116">
        <v>600</v>
      </c>
      <c r="O37" s="116">
        <v>3</v>
      </c>
      <c r="P37" s="116" t="s">
        <v>154</v>
      </c>
      <c r="Q37" s="116">
        <v>50</v>
      </c>
      <c r="R37" s="128" t="s">
        <v>154</v>
      </c>
      <c r="S37" s="271">
        <v>208</v>
      </c>
      <c r="T37" s="271">
        <v>3</v>
      </c>
      <c r="U37" s="271">
        <v>25</v>
      </c>
      <c r="V37" s="271">
        <v>25.3</v>
      </c>
      <c r="W37" s="271">
        <v>7.5</v>
      </c>
      <c r="X37" s="271">
        <v>1832</v>
      </c>
      <c r="Y37" s="273" t="s">
        <v>589</v>
      </c>
      <c r="Z37" s="274"/>
      <c r="AA37" s="276"/>
    </row>
    <row r="38" spans="1:27" ht="16.5" customHeight="1" x14ac:dyDescent="0.25">
      <c r="A38" s="268"/>
      <c r="B38" s="248"/>
      <c r="C38" s="248"/>
      <c r="D38" s="248"/>
      <c r="E38" s="248"/>
      <c r="F38" s="248"/>
      <c r="G38" s="248"/>
      <c r="H38" s="248"/>
      <c r="I38" s="248"/>
      <c r="J38" s="248"/>
      <c r="K38" s="117" t="s">
        <v>152</v>
      </c>
      <c r="L38" s="118" t="s">
        <v>156</v>
      </c>
      <c r="M38" s="118" t="s">
        <v>894</v>
      </c>
      <c r="N38" s="118">
        <v>208</v>
      </c>
      <c r="O38" s="118">
        <v>3</v>
      </c>
      <c r="P38" s="118" t="s">
        <v>76</v>
      </c>
      <c r="Q38" s="118" t="s">
        <v>870</v>
      </c>
      <c r="R38" s="137">
        <v>7.5</v>
      </c>
      <c r="S38" s="272"/>
      <c r="T38" s="272"/>
      <c r="U38" s="272"/>
      <c r="V38" s="272"/>
      <c r="W38" s="272"/>
      <c r="X38" s="272"/>
      <c r="Y38" s="253"/>
      <c r="Z38" s="275"/>
      <c r="AA38" s="277"/>
    </row>
    <row r="39" spans="1:27" s="59" customFormat="1" ht="16.5" customHeight="1" x14ac:dyDescent="0.25">
      <c r="A39" s="267" t="s">
        <v>270</v>
      </c>
      <c r="B39" s="270" t="s">
        <v>168</v>
      </c>
      <c r="C39" s="278">
        <v>31719</v>
      </c>
      <c r="D39" s="270" t="s">
        <v>169</v>
      </c>
      <c r="E39" s="270" t="s">
        <v>167</v>
      </c>
      <c r="F39" s="270" t="s">
        <v>170</v>
      </c>
      <c r="G39" s="270">
        <v>12</v>
      </c>
      <c r="H39" s="270">
        <v>14</v>
      </c>
      <c r="I39" s="270">
        <v>11</v>
      </c>
      <c r="J39" s="279" t="s">
        <v>171</v>
      </c>
      <c r="K39" s="115" t="s">
        <v>151</v>
      </c>
      <c r="L39" s="116" t="s">
        <v>155</v>
      </c>
      <c r="M39" s="116" t="s">
        <v>44</v>
      </c>
      <c r="N39" s="116">
        <v>600</v>
      </c>
      <c r="O39" s="116">
        <v>3</v>
      </c>
      <c r="P39" s="116" t="s">
        <v>154</v>
      </c>
      <c r="Q39" s="116">
        <v>50</v>
      </c>
      <c r="R39" s="128" t="s">
        <v>154</v>
      </c>
      <c r="S39" s="271">
        <v>208</v>
      </c>
      <c r="T39" s="271">
        <v>3</v>
      </c>
      <c r="U39" s="271">
        <v>25</v>
      </c>
      <c r="V39" s="271">
        <v>32.200000000000003</v>
      </c>
      <c r="W39" s="271">
        <v>10</v>
      </c>
      <c r="X39" s="271">
        <v>1832</v>
      </c>
      <c r="Y39" s="273" t="s">
        <v>770</v>
      </c>
      <c r="Z39" s="274"/>
      <c r="AA39" s="276"/>
    </row>
    <row r="40" spans="1:27" s="59" customFormat="1" ht="16.5" customHeight="1" x14ac:dyDescent="0.25">
      <c r="A40" s="268"/>
      <c r="B40" s="248"/>
      <c r="C40" s="248"/>
      <c r="D40" s="248"/>
      <c r="E40" s="248"/>
      <c r="F40" s="248"/>
      <c r="G40" s="248"/>
      <c r="H40" s="248"/>
      <c r="I40" s="248"/>
      <c r="J40" s="248"/>
      <c r="K40" s="117" t="s">
        <v>152</v>
      </c>
      <c r="L40" s="118" t="s">
        <v>156</v>
      </c>
      <c r="M40" s="118" t="s">
        <v>888</v>
      </c>
      <c r="N40" s="118">
        <v>208</v>
      </c>
      <c r="O40" s="118">
        <v>3</v>
      </c>
      <c r="P40" s="118" t="s">
        <v>76</v>
      </c>
      <c r="Q40" s="118" t="s">
        <v>163</v>
      </c>
      <c r="R40" s="129">
        <v>10</v>
      </c>
      <c r="S40" s="272"/>
      <c r="T40" s="272"/>
      <c r="U40" s="272"/>
      <c r="V40" s="272"/>
      <c r="W40" s="272"/>
      <c r="X40" s="272"/>
      <c r="Y40" s="253"/>
      <c r="Z40" s="275"/>
      <c r="AA40" s="277"/>
    </row>
    <row r="41" spans="1:27" s="59" customFormat="1" ht="16.5" customHeight="1" x14ac:dyDescent="0.25">
      <c r="A41" s="267" t="s">
        <v>271</v>
      </c>
      <c r="B41" s="270" t="s">
        <v>168</v>
      </c>
      <c r="C41" s="278">
        <v>31719</v>
      </c>
      <c r="D41" s="270" t="s">
        <v>169</v>
      </c>
      <c r="E41" s="270" t="s">
        <v>167</v>
      </c>
      <c r="F41" s="270" t="s">
        <v>170</v>
      </c>
      <c r="G41" s="270">
        <v>12</v>
      </c>
      <c r="H41" s="270">
        <v>14</v>
      </c>
      <c r="I41" s="270">
        <v>11</v>
      </c>
      <c r="J41" s="279" t="s">
        <v>171</v>
      </c>
      <c r="K41" s="115" t="s">
        <v>151</v>
      </c>
      <c r="L41" s="116" t="s">
        <v>155</v>
      </c>
      <c r="M41" s="116" t="s">
        <v>44</v>
      </c>
      <c r="N41" s="116">
        <v>600</v>
      </c>
      <c r="O41" s="116">
        <v>3</v>
      </c>
      <c r="P41" s="116" t="s">
        <v>154</v>
      </c>
      <c r="Q41" s="116">
        <v>50</v>
      </c>
      <c r="R41" s="128" t="s">
        <v>154</v>
      </c>
      <c r="S41" s="271">
        <v>208</v>
      </c>
      <c r="T41" s="271">
        <v>3</v>
      </c>
      <c r="U41" s="271">
        <v>25</v>
      </c>
      <c r="V41" s="271">
        <v>32.200000000000003</v>
      </c>
      <c r="W41" s="271">
        <v>10</v>
      </c>
      <c r="X41" s="271">
        <v>1832</v>
      </c>
      <c r="Y41" s="273" t="s">
        <v>770</v>
      </c>
      <c r="Z41" s="274"/>
      <c r="AA41" s="276"/>
    </row>
    <row r="42" spans="1:27" s="59" customFormat="1" ht="16.5" customHeight="1" x14ac:dyDescent="0.25">
      <c r="A42" s="268"/>
      <c r="B42" s="248"/>
      <c r="C42" s="248"/>
      <c r="D42" s="248"/>
      <c r="E42" s="248"/>
      <c r="F42" s="248"/>
      <c r="G42" s="248"/>
      <c r="H42" s="248"/>
      <c r="I42" s="248"/>
      <c r="J42" s="248"/>
      <c r="K42" s="117" t="s">
        <v>152</v>
      </c>
      <c r="L42" s="118" t="s">
        <v>156</v>
      </c>
      <c r="M42" s="118" t="s">
        <v>889</v>
      </c>
      <c r="N42" s="118">
        <v>208</v>
      </c>
      <c r="O42" s="118">
        <v>3</v>
      </c>
      <c r="P42" s="118" t="s">
        <v>76</v>
      </c>
      <c r="Q42" s="118" t="s">
        <v>163</v>
      </c>
      <c r="R42" s="129">
        <v>10</v>
      </c>
      <c r="S42" s="272"/>
      <c r="T42" s="272"/>
      <c r="U42" s="272"/>
      <c r="V42" s="272"/>
      <c r="W42" s="272"/>
      <c r="X42" s="272"/>
      <c r="Y42" s="253"/>
      <c r="Z42" s="275"/>
      <c r="AA42" s="277"/>
    </row>
    <row r="43" spans="1:27" s="59" customFormat="1" ht="16.5" customHeight="1" x14ac:dyDescent="0.25">
      <c r="A43" s="267" t="s">
        <v>272</v>
      </c>
      <c r="B43" s="270" t="s">
        <v>168</v>
      </c>
      <c r="C43" s="278">
        <v>31719</v>
      </c>
      <c r="D43" s="270" t="s">
        <v>169</v>
      </c>
      <c r="E43" s="270" t="s">
        <v>167</v>
      </c>
      <c r="F43" s="270" t="s">
        <v>170</v>
      </c>
      <c r="G43" s="270">
        <v>18</v>
      </c>
      <c r="H43" s="270">
        <v>14</v>
      </c>
      <c r="I43" s="270">
        <v>11</v>
      </c>
      <c r="J43" s="279" t="s">
        <v>171</v>
      </c>
      <c r="K43" s="115" t="s">
        <v>151</v>
      </c>
      <c r="L43" s="116" t="s">
        <v>155</v>
      </c>
      <c r="M43" s="116" t="s">
        <v>44</v>
      </c>
      <c r="N43" s="116">
        <v>600</v>
      </c>
      <c r="O43" s="116">
        <v>3</v>
      </c>
      <c r="P43" s="116" t="s">
        <v>154</v>
      </c>
      <c r="Q43" s="116">
        <v>50</v>
      </c>
      <c r="R43" s="128" t="s">
        <v>154</v>
      </c>
      <c r="S43" s="271">
        <v>208</v>
      </c>
      <c r="T43" s="271">
        <v>3</v>
      </c>
      <c r="U43" s="271">
        <v>25</v>
      </c>
      <c r="V43" s="271">
        <v>48.3</v>
      </c>
      <c r="W43" s="271">
        <v>15</v>
      </c>
      <c r="X43" s="271">
        <v>2747</v>
      </c>
      <c r="Y43" s="273" t="s">
        <v>771</v>
      </c>
      <c r="Z43" s="274"/>
      <c r="AA43" s="276"/>
    </row>
    <row r="44" spans="1:27" s="59" customFormat="1" ht="16.5" customHeight="1" x14ac:dyDescent="0.25">
      <c r="A44" s="268"/>
      <c r="B44" s="248"/>
      <c r="C44" s="248"/>
      <c r="D44" s="248"/>
      <c r="E44" s="248"/>
      <c r="F44" s="248"/>
      <c r="G44" s="248"/>
      <c r="H44" s="248"/>
      <c r="I44" s="248"/>
      <c r="J44" s="248"/>
      <c r="K44" s="117" t="s">
        <v>152</v>
      </c>
      <c r="L44" s="118" t="s">
        <v>156</v>
      </c>
      <c r="M44" s="118" t="s">
        <v>886</v>
      </c>
      <c r="N44" s="118">
        <v>208</v>
      </c>
      <c r="O44" s="118">
        <v>3</v>
      </c>
      <c r="P44" s="118" t="s">
        <v>76</v>
      </c>
      <c r="Q44" s="118" t="s">
        <v>163</v>
      </c>
      <c r="R44" s="129">
        <v>25</v>
      </c>
      <c r="S44" s="272"/>
      <c r="T44" s="272"/>
      <c r="U44" s="272"/>
      <c r="V44" s="272"/>
      <c r="W44" s="272"/>
      <c r="X44" s="272"/>
      <c r="Y44" s="253"/>
      <c r="Z44" s="275"/>
      <c r="AA44" s="277"/>
    </row>
    <row r="45" spans="1:27" s="59" customFormat="1" ht="16.5" customHeight="1" x14ac:dyDescent="0.25">
      <c r="A45" s="267" t="s">
        <v>273</v>
      </c>
      <c r="B45" s="270" t="s">
        <v>168</v>
      </c>
      <c r="C45" s="278">
        <v>31719</v>
      </c>
      <c r="D45" s="270" t="s">
        <v>169</v>
      </c>
      <c r="E45" s="270" t="s">
        <v>167</v>
      </c>
      <c r="F45" s="270" t="s">
        <v>170</v>
      </c>
      <c r="G45" s="270">
        <v>18</v>
      </c>
      <c r="H45" s="270">
        <v>14</v>
      </c>
      <c r="I45" s="270">
        <v>11</v>
      </c>
      <c r="J45" s="279" t="s">
        <v>171</v>
      </c>
      <c r="K45" s="115" t="s">
        <v>151</v>
      </c>
      <c r="L45" s="116" t="s">
        <v>155</v>
      </c>
      <c r="M45" s="116" t="s">
        <v>44</v>
      </c>
      <c r="N45" s="116">
        <v>600</v>
      </c>
      <c r="O45" s="116">
        <v>3</v>
      </c>
      <c r="P45" s="116" t="s">
        <v>154</v>
      </c>
      <c r="Q45" s="116">
        <v>50</v>
      </c>
      <c r="R45" s="128" t="s">
        <v>154</v>
      </c>
      <c r="S45" s="271">
        <v>208</v>
      </c>
      <c r="T45" s="271">
        <v>3</v>
      </c>
      <c r="U45" s="271">
        <v>25</v>
      </c>
      <c r="V45" s="271">
        <v>48.3</v>
      </c>
      <c r="W45" s="271">
        <v>15</v>
      </c>
      <c r="X45" s="271">
        <v>2747</v>
      </c>
      <c r="Y45" s="273" t="s">
        <v>771</v>
      </c>
      <c r="Z45" s="274"/>
      <c r="AA45" s="276"/>
    </row>
    <row r="46" spans="1:27" s="59" customFormat="1" ht="16.5" customHeight="1" x14ac:dyDescent="0.25">
      <c r="A46" s="268"/>
      <c r="B46" s="248"/>
      <c r="C46" s="248"/>
      <c r="D46" s="248"/>
      <c r="E46" s="248"/>
      <c r="F46" s="248"/>
      <c r="G46" s="248"/>
      <c r="H46" s="248"/>
      <c r="I46" s="248"/>
      <c r="J46" s="248"/>
      <c r="K46" s="117" t="s">
        <v>152</v>
      </c>
      <c r="L46" s="118" t="s">
        <v>156</v>
      </c>
      <c r="M46" s="118" t="s">
        <v>887</v>
      </c>
      <c r="N46" s="118">
        <v>208</v>
      </c>
      <c r="O46" s="118">
        <v>3</v>
      </c>
      <c r="P46" s="118" t="s">
        <v>76</v>
      </c>
      <c r="Q46" s="118" t="s">
        <v>163</v>
      </c>
      <c r="R46" s="129">
        <v>25</v>
      </c>
      <c r="S46" s="272"/>
      <c r="T46" s="272"/>
      <c r="U46" s="272"/>
      <c r="V46" s="272"/>
      <c r="W46" s="272"/>
      <c r="X46" s="272"/>
      <c r="Y46" s="253"/>
      <c r="Z46" s="275"/>
      <c r="AA46" s="277"/>
    </row>
    <row r="47" spans="1:27" s="59" customFormat="1" ht="16.5" customHeight="1" x14ac:dyDescent="0.25">
      <c r="A47" s="267" t="s">
        <v>274</v>
      </c>
      <c r="B47" s="270" t="s">
        <v>168</v>
      </c>
      <c r="C47" s="278">
        <v>31719</v>
      </c>
      <c r="D47" s="270" t="s">
        <v>169</v>
      </c>
      <c r="E47" s="270" t="s">
        <v>167</v>
      </c>
      <c r="F47" s="270" t="s">
        <v>170</v>
      </c>
      <c r="G47" s="270">
        <v>18</v>
      </c>
      <c r="H47" s="270">
        <v>14</v>
      </c>
      <c r="I47" s="270">
        <v>11</v>
      </c>
      <c r="J47" s="279" t="s">
        <v>171</v>
      </c>
      <c r="K47" s="115" t="s">
        <v>151</v>
      </c>
      <c r="L47" s="116" t="s">
        <v>155</v>
      </c>
      <c r="M47" s="116" t="s">
        <v>13</v>
      </c>
      <c r="N47" s="116">
        <v>600</v>
      </c>
      <c r="O47" s="116">
        <v>3</v>
      </c>
      <c r="P47" s="116" t="s">
        <v>154</v>
      </c>
      <c r="Q47" s="116">
        <v>80</v>
      </c>
      <c r="R47" s="128" t="s">
        <v>154</v>
      </c>
      <c r="S47" s="271">
        <v>208</v>
      </c>
      <c r="T47" s="271">
        <v>3</v>
      </c>
      <c r="U47" s="271">
        <v>25</v>
      </c>
      <c r="V47" s="271">
        <v>62.1</v>
      </c>
      <c r="W47" s="271">
        <v>20</v>
      </c>
      <c r="X47" s="271">
        <v>2747</v>
      </c>
      <c r="Y47" s="273" t="s">
        <v>771</v>
      </c>
      <c r="Z47" s="274"/>
      <c r="AA47" s="276"/>
    </row>
    <row r="48" spans="1:27" s="59" customFormat="1" ht="16.5" customHeight="1" x14ac:dyDescent="0.25">
      <c r="A48" s="268"/>
      <c r="B48" s="248"/>
      <c r="C48" s="248"/>
      <c r="D48" s="248"/>
      <c r="E48" s="248"/>
      <c r="F48" s="248"/>
      <c r="G48" s="248"/>
      <c r="H48" s="248"/>
      <c r="I48" s="248"/>
      <c r="J48" s="248"/>
      <c r="K48" s="117" t="s">
        <v>152</v>
      </c>
      <c r="L48" s="118" t="s">
        <v>156</v>
      </c>
      <c r="M48" s="118" t="s">
        <v>886</v>
      </c>
      <c r="N48" s="118">
        <v>208</v>
      </c>
      <c r="O48" s="118">
        <v>3</v>
      </c>
      <c r="P48" s="118" t="s">
        <v>76</v>
      </c>
      <c r="Q48" s="118" t="s">
        <v>163</v>
      </c>
      <c r="R48" s="129">
        <v>25</v>
      </c>
      <c r="S48" s="272"/>
      <c r="T48" s="272"/>
      <c r="U48" s="272"/>
      <c r="V48" s="272"/>
      <c r="W48" s="272"/>
      <c r="X48" s="272"/>
      <c r="Y48" s="253"/>
      <c r="Z48" s="275"/>
      <c r="AA48" s="277"/>
    </row>
    <row r="49" spans="1:27" s="59" customFormat="1" ht="16.5" customHeight="1" x14ac:dyDescent="0.25">
      <c r="A49" s="267" t="s">
        <v>275</v>
      </c>
      <c r="B49" s="270" t="s">
        <v>168</v>
      </c>
      <c r="C49" s="278">
        <v>31719</v>
      </c>
      <c r="D49" s="270" t="s">
        <v>169</v>
      </c>
      <c r="E49" s="270" t="s">
        <v>167</v>
      </c>
      <c r="F49" s="270" t="s">
        <v>170</v>
      </c>
      <c r="G49" s="270">
        <v>18</v>
      </c>
      <c r="H49" s="270">
        <v>14</v>
      </c>
      <c r="I49" s="270">
        <v>11</v>
      </c>
      <c r="J49" s="279" t="s">
        <v>171</v>
      </c>
      <c r="K49" s="115" t="s">
        <v>151</v>
      </c>
      <c r="L49" s="116" t="s">
        <v>155</v>
      </c>
      <c r="M49" s="116" t="s">
        <v>13</v>
      </c>
      <c r="N49" s="116">
        <v>600</v>
      </c>
      <c r="O49" s="116">
        <v>3</v>
      </c>
      <c r="P49" s="116" t="s">
        <v>154</v>
      </c>
      <c r="Q49" s="116">
        <v>80</v>
      </c>
      <c r="R49" s="128" t="s">
        <v>154</v>
      </c>
      <c r="S49" s="271">
        <v>208</v>
      </c>
      <c r="T49" s="271">
        <v>3</v>
      </c>
      <c r="U49" s="271">
        <v>25</v>
      </c>
      <c r="V49" s="271">
        <v>62.1</v>
      </c>
      <c r="W49" s="271">
        <v>20</v>
      </c>
      <c r="X49" s="271">
        <v>2747</v>
      </c>
      <c r="Y49" s="273" t="s">
        <v>771</v>
      </c>
      <c r="Z49" s="274"/>
      <c r="AA49" s="276"/>
    </row>
    <row r="50" spans="1:27" s="59" customFormat="1" ht="16.5" customHeight="1" x14ac:dyDescent="0.25">
      <c r="A50" s="268"/>
      <c r="B50" s="248"/>
      <c r="C50" s="248"/>
      <c r="D50" s="248"/>
      <c r="E50" s="248"/>
      <c r="F50" s="248"/>
      <c r="G50" s="248"/>
      <c r="H50" s="248"/>
      <c r="I50" s="248"/>
      <c r="J50" s="248"/>
      <c r="K50" s="117" t="s">
        <v>152</v>
      </c>
      <c r="L50" s="118" t="s">
        <v>156</v>
      </c>
      <c r="M50" s="118" t="s">
        <v>887</v>
      </c>
      <c r="N50" s="118">
        <v>208</v>
      </c>
      <c r="O50" s="118">
        <v>3</v>
      </c>
      <c r="P50" s="118" t="s">
        <v>76</v>
      </c>
      <c r="Q50" s="118" t="s">
        <v>163</v>
      </c>
      <c r="R50" s="129">
        <v>25</v>
      </c>
      <c r="S50" s="272"/>
      <c r="T50" s="272"/>
      <c r="U50" s="272"/>
      <c r="V50" s="272"/>
      <c r="W50" s="272"/>
      <c r="X50" s="272"/>
      <c r="Y50" s="253"/>
      <c r="Z50" s="275"/>
      <c r="AA50" s="277"/>
    </row>
    <row r="51" spans="1:27" s="59" customFormat="1" ht="16.5" customHeight="1" x14ac:dyDescent="0.25">
      <c r="A51" s="267" t="s">
        <v>276</v>
      </c>
      <c r="B51" s="270" t="s">
        <v>168</v>
      </c>
      <c r="C51" s="278">
        <v>31719</v>
      </c>
      <c r="D51" s="270" t="s">
        <v>169</v>
      </c>
      <c r="E51" s="270" t="s">
        <v>167</v>
      </c>
      <c r="F51" s="270" t="s">
        <v>170</v>
      </c>
      <c r="G51" s="270">
        <v>18</v>
      </c>
      <c r="H51" s="270">
        <v>14</v>
      </c>
      <c r="I51" s="270">
        <v>11</v>
      </c>
      <c r="J51" s="279" t="s">
        <v>171</v>
      </c>
      <c r="K51" s="115" t="s">
        <v>151</v>
      </c>
      <c r="L51" s="116" t="s">
        <v>155</v>
      </c>
      <c r="M51" s="116" t="s">
        <v>14</v>
      </c>
      <c r="N51" s="116">
        <v>600</v>
      </c>
      <c r="O51" s="116">
        <v>3</v>
      </c>
      <c r="P51" s="116" t="s">
        <v>154</v>
      </c>
      <c r="Q51" s="116">
        <v>115</v>
      </c>
      <c r="R51" s="128" t="s">
        <v>154</v>
      </c>
      <c r="S51" s="271">
        <v>208</v>
      </c>
      <c r="T51" s="271">
        <v>3</v>
      </c>
      <c r="U51" s="271">
        <v>25</v>
      </c>
      <c r="V51" s="271">
        <v>78.2</v>
      </c>
      <c r="W51" s="271">
        <v>25</v>
      </c>
      <c r="X51" s="271">
        <v>2747</v>
      </c>
      <c r="Y51" s="273" t="s">
        <v>771</v>
      </c>
      <c r="Z51" s="274"/>
      <c r="AA51" s="276"/>
    </row>
    <row r="52" spans="1:27" s="59" customFormat="1" ht="16.5" customHeight="1" x14ac:dyDescent="0.25">
      <c r="A52" s="268"/>
      <c r="B52" s="248"/>
      <c r="C52" s="248"/>
      <c r="D52" s="248"/>
      <c r="E52" s="248"/>
      <c r="F52" s="248"/>
      <c r="G52" s="248"/>
      <c r="H52" s="248"/>
      <c r="I52" s="248"/>
      <c r="J52" s="248"/>
      <c r="K52" s="117" t="s">
        <v>152</v>
      </c>
      <c r="L52" s="118" t="s">
        <v>156</v>
      </c>
      <c r="M52" s="118" t="s">
        <v>886</v>
      </c>
      <c r="N52" s="118">
        <v>208</v>
      </c>
      <c r="O52" s="118">
        <v>3</v>
      </c>
      <c r="P52" s="118" t="s">
        <v>76</v>
      </c>
      <c r="Q52" s="118" t="s">
        <v>163</v>
      </c>
      <c r="R52" s="129">
        <v>25</v>
      </c>
      <c r="S52" s="272"/>
      <c r="T52" s="272"/>
      <c r="U52" s="272"/>
      <c r="V52" s="272"/>
      <c r="W52" s="272"/>
      <c r="X52" s="272"/>
      <c r="Y52" s="253"/>
      <c r="Z52" s="275"/>
      <c r="AA52" s="277"/>
    </row>
    <row r="53" spans="1:27" s="59" customFormat="1" ht="16.5" customHeight="1" x14ac:dyDescent="0.25">
      <c r="A53" s="267" t="s">
        <v>277</v>
      </c>
      <c r="B53" s="270" t="s">
        <v>168</v>
      </c>
      <c r="C53" s="278">
        <v>31719</v>
      </c>
      <c r="D53" s="270" t="s">
        <v>169</v>
      </c>
      <c r="E53" s="270" t="s">
        <v>167</v>
      </c>
      <c r="F53" s="270" t="s">
        <v>170</v>
      </c>
      <c r="G53" s="270">
        <v>18</v>
      </c>
      <c r="H53" s="270">
        <v>14</v>
      </c>
      <c r="I53" s="270">
        <v>11</v>
      </c>
      <c r="J53" s="279" t="s">
        <v>171</v>
      </c>
      <c r="K53" s="115" t="s">
        <v>151</v>
      </c>
      <c r="L53" s="116" t="s">
        <v>155</v>
      </c>
      <c r="M53" s="116" t="s">
        <v>14</v>
      </c>
      <c r="N53" s="116">
        <v>600</v>
      </c>
      <c r="O53" s="116">
        <v>3</v>
      </c>
      <c r="P53" s="116" t="s">
        <v>154</v>
      </c>
      <c r="Q53" s="116">
        <v>115</v>
      </c>
      <c r="R53" s="128" t="s">
        <v>154</v>
      </c>
      <c r="S53" s="271">
        <v>208</v>
      </c>
      <c r="T53" s="271">
        <v>3</v>
      </c>
      <c r="U53" s="271">
        <v>25</v>
      </c>
      <c r="V53" s="271">
        <v>78.2</v>
      </c>
      <c r="W53" s="271">
        <v>25</v>
      </c>
      <c r="X53" s="271">
        <v>2747</v>
      </c>
      <c r="Y53" s="273" t="s">
        <v>771</v>
      </c>
      <c r="Z53" s="274"/>
      <c r="AA53" s="276"/>
    </row>
    <row r="54" spans="1:27" s="59" customFormat="1" ht="16.5" customHeight="1" x14ac:dyDescent="0.25">
      <c r="A54" s="268"/>
      <c r="B54" s="248"/>
      <c r="C54" s="248"/>
      <c r="D54" s="248"/>
      <c r="E54" s="248"/>
      <c r="F54" s="248"/>
      <c r="G54" s="248"/>
      <c r="H54" s="248"/>
      <c r="I54" s="248"/>
      <c r="J54" s="248"/>
      <c r="K54" s="117" t="s">
        <v>152</v>
      </c>
      <c r="L54" s="118" t="s">
        <v>156</v>
      </c>
      <c r="M54" s="118" t="s">
        <v>887</v>
      </c>
      <c r="N54" s="118">
        <v>208</v>
      </c>
      <c r="O54" s="118">
        <v>3</v>
      </c>
      <c r="P54" s="118" t="s">
        <v>76</v>
      </c>
      <c r="Q54" s="118" t="s">
        <v>163</v>
      </c>
      <c r="R54" s="129">
        <v>25</v>
      </c>
      <c r="S54" s="272"/>
      <c r="T54" s="272"/>
      <c r="U54" s="272"/>
      <c r="V54" s="272"/>
      <c r="W54" s="272"/>
      <c r="X54" s="272"/>
      <c r="Y54" s="253"/>
      <c r="Z54" s="275"/>
      <c r="AA54" s="277"/>
    </row>
    <row r="55" spans="1:27" s="59" customFormat="1" ht="16.5" customHeight="1" x14ac:dyDescent="0.25">
      <c r="A55" s="267" t="s">
        <v>278</v>
      </c>
      <c r="B55" s="270" t="s">
        <v>168</v>
      </c>
      <c r="C55" s="278">
        <v>31719</v>
      </c>
      <c r="D55" s="270" t="s">
        <v>169</v>
      </c>
      <c r="E55" s="270" t="s">
        <v>167</v>
      </c>
      <c r="F55" s="270" t="s">
        <v>170</v>
      </c>
      <c r="G55" s="270">
        <v>12</v>
      </c>
      <c r="H55" s="270">
        <v>14</v>
      </c>
      <c r="I55" s="270">
        <v>11</v>
      </c>
      <c r="J55" s="279" t="s">
        <v>171</v>
      </c>
      <c r="K55" s="115" t="s">
        <v>151</v>
      </c>
      <c r="L55" s="116" t="s">
        <v>155</v>
      </c>
      <c r="M55" s="116" t="s">
        <v>8</v>
      </c>
      <c r="N55" s="116">
        <v>600</v>
      </c>
      <c r="O55" s="116">
        <v>3</v>
      </c>
      <c r="P55" s="116" t="s">
        <v>154</v>
      </c>
      <c r="Q55" s="116">
        <v>3.5</v>
      </c>
      <c r="R55" s="128" t="s">
        <v>154</v>
      </c>
      <c r="S55" s="271">
        <v>240</v>
      </c>
      <c r="T55" s="271">
        <v>3</v>
      </c>
      <c r="U55" s="271">
        <v>25</v>
      </c>
      <c r="V55" s="271">
        <v>2.2000000000000002</v>
      </c>
      <c r="W55" s="271">
        <v>0.5</v>
      </c>
      <c r="X55" s="271">
        <v>1832</v>
      </c>
      <c r="Y55" s="273" t="s">
        <v>773</v>
      </c>
      <c r="Z55" s="274"/>
      <c r="AA55" s="276"/>
    </row>
    <row r="56" spans="1:27" s="59" customFormat="1" ht="16.5" customHeight="1" x14ac:dyDescent="0.25">
      <c r="A56" s="268"/>
      <c r="B56" s="248"/>
      <c r="C56" s="248"/>
      <c r="D56" s="248"/>
      <c r="E56" s="248"/>
      <c r="F56" s="248"/>
      <c r="G56" s="248"/>
      <c r="H56" s="248"/>
      <c r="I56" s="248"/>
      <c r="J56" s="248"/>
      <c r="K56" s="117" t="s">
        <v>152</v>
      </c>
      <c r="L56" s="118" t="s">
        <v>156</v>
      </c>
      <c r="M56" s="118" t="s">
        <v>879</v>
      </c>
      <c r="N56" s="118">
        <v>240</v>
      </c>
      <c r="O56" s="118">
        <v>3</v>
      </c>
      <c r="P56" s="118" t="s">
        <v>76</v>
      </c>
      <c r="Q56" s="118" t="s">
        <v>165</v>
      </c>
      <c r="R56" s="129">
        <v>2</v>
      </c>
      <c r="S56" s="272"/>
      <c r="T56" s="272"/>
      <c r="U56" s="272"/>
      <c r="V56" s="272"/>
      <c r="W56" s="272"/>
      <c r="X56" s="272"/>
      <c r="Y56" s="253"/>
      <c r="Z56" s="275"/>
      <c r="AA56" s="277"/>
    </row>
    <row r="57" spans="1:27" s="59" customFormat="1" ht="16.5" customHeight="1" x14ac:dyDescent="0.25">
      <c r="A57" s="267" t="s">
        <v>279</v>
      </c>
      <c r="B57" s="270" t="s">
        <v>168</v>
      </c>
      <c r="C57" s="278">
        <v>31719</v>
      </c>
      <c r="D57" s="270" t="s">
        <v>169</v>
      </c>
      <c r="E57" s="270" t="s">
        <v>167</v>
      </c>
      <c r="F57" s="270" t="s">
        <v>170</v>
      </c>
      <c r="G57" s="270">
        <v>12</v>
      </c>
      <c r="H57" s="270">
        <v>14</v>
      </c>
      <c r="I57" s="270">
        <v>11</v>
      </c>
      <c r="J57" s="279" t="s">
        <v>171</v>
      </c>
      <c r="K57" s="115" t="s">
        <v>151</v>
      </c>
      <c r="L57" s="116" t="s">
        <v>155</v>
      </c>
      <c r="M57" s="116" t="s">
        <v>8</v>
      </c>
      <c r="N57" s="116">
        <v>600</v>
      </c>
      <c r="O57" s="116">
        <v>3</v>
      </c>
      <c r="P57" s="116" t="s">
        <v>154</v>
      </c>
      <c r="Q57" s="116">
        <v>3.5</v>
      </c>
      <c r="R57" s="128" t="s">
        <v>154</v>
      </c>
      <c r="S57" s="271">
        <v>240</v>
      </c>
      <c r="T57" s="271">
        <v>3</v>
      </c>
      <c r="U57" s="271">
        <v>25</v>
      </c>
      <c r="V57" s="271">
        <v>2.2000000000000002</v>
      </c>
      <c r="W57" s="271">
        <v>0.5</v>
      </c>
      <c r="X57" s="271">
        <v>1832</v>
      </c>
      <c r="Y57" s="273" t="s">
        <v>773</v>
      </c>
      <c r="Z57" s="274"/>
      <c r="AA57" s="276"/>
    </row>
    <row r="58" spans="1:27" s="59" customFormat="1" ht="16.5" customHeight="1" x14ac:dyDescent="0.25">
      <c r="A58" s="268"/>
      <c r="B58" s="248"/>
      <c r="C58" s="248"/>
      <c r="D58" s="248"/>
      <c r="E58" s="248"/>
      <c r="F58" s="248"/>
      <c r="G58" s="248"/>
      <c r="H58" s="248"/>
      <c r="I58" s="248"/>
      <c r="J58" s="248"/>
      <c r="K58" s="117" t="s">
        <v>152</v>
      </c>
      <c r="L58" s="118" t="s">
        <v>156</v>
      </c>
      <c r="M58" s="118" t="s">
        <v>892</v>
      </c>
      <c r="N58" s="118">
        <v>240</v>
      </c>
      <c r="O58" s="118">
        <v>3</v>
      </c>
      <c r="P58" s="118" t="s">
        <v>76</v>
      </c>
      <c r="Q58" s="118" t="s">
        <v>165</v>
      </c>
      <c r="R58" s="129">
        <v>2</v>
      </c>
      <c r="S58" s="272"/>
      <c r="T58" s="272"/>
      <c r="U58" s="272"/>
      <c r="V58" s="272"/>
      <c r="W58" s="272"/>
      <c r="X58" s="272"/>
      <c r="Y58" s="253"/>
      <c r="Z58" s="275"/>
      <c r="AA58" s="277"/>
    </row>
    <row r="59" spans="1:27" s="59" customFormat="1" ht="16.5" customHeight="1" x14ac:dyDescent="0.25">
      <c r="A59" s="267" t="s">
        <v>280</v>
      </c>
      <c r="B59" s="270" t="s">
        <v>168</v>
      </c>
      <c r="C59" s="278">
        <v>31719</v>
      </c>
      <c r="D59" s="270" t="s">
        <v>169</v>
      </c>
      <c r="E59" s="270" t="s">
        <v>167</v>
      </c>
      <c r="F59" s="270" t="s">
        <v>170</v>
      </c>
      <c r="G59" s="270">
        <v>12</v>
      </c>
      <c r="H59" s="270">
        <v>14</v>
      </c>
      <c r="I59" s="270">
        <v>11</v>
      </c>
      <c r="J59" s="279" t="s">
        <v>171</v>
      </c>
      <c r="K59" s="115" t="s">
        <v>151</v>
      </c>
      <c r="L59" s="116" t="s">
        <v>155</v>
      </c>
      <c r="M59" s="116" t="s">
        <v>9</v>
      </c>
      <c r="N59" s="116">
        <v>600</v>
      </c>
      <c r="O59" s="116">
        <v>3</v>
      </c>
      <c r="P59" s="116" t="s">
        <v>154</v>
      </c>
      <c r="Q59" s="116">
        <v>7</v>
      </c>
      <c r="R59" s="128" t="s">
        <v>154</v>
      </c>
      <c r="S59" s="271">
        <v>240</v>
      </c>
      <c r="T59" s="271">
        <v>3</v>
      </c>
      <c r="U59" s="271">
        <v>25</v>
      </c>
      <c r="V59" s="271">
        <v>3.2</v>
      </c>
      <c r="W59" s="271">
        <v>0.75</v>
      </c>
      <c r="X59" s="271">
        <v>1832</v>
      </c>
      <c r="Y59" s="273" t="s">
        <v>773</v>
      </c>
      <c r="Z59" s="274"/>
      <c r="AA59" s="276"/>
    </row>
    <row r="60" spans="1:27" s="59" customFormat="1" ht="16.5" customHeight="1" x14ac:dyDescent="0.25">
      <c r="A60" s="268"/>
      <c r="B60" s="248"/>
      <c r="C60" s="248"/>
      <c r="D60" s="248"/>
      <c r="E60" s="248"/>
      <c r="F60" s="248"/>
      <c r="G60" s="248"/>
      <c r="H60" s="248"/>
      <c r="I60" s="248"/>
      <c r="J60" s="248"/>
      <c r="K60" s="117" t="s">
        <v>152</v>
      </c>
      <c r="L60" s="118" t="s">
        <v>156</v>
      </c>
      <c r="M60" s="118" t="s">
        <v>893</v>
      </c>
      <c r="N60" s="118">
        <v>240</v>
      </c>
      <c r="O60" s="118">
        <v>3</v>
      </c>
      <c r="P60" s="118" t="s">
        <v>76</v>
      </c>
      <c r="Q60" s="118" t="s">
        <v>870</v>
      </c>
      <c r="R60" s="137">
        <v>7.5</v>
      </c>
      <c r="S60" s="272"/>
      <c r="T60" s="272"/>
      <c r="U60" s="272"/>
      <c r="V60" s="272"/>
      <c r="W60" s="272"/>
      <c r="X60" s="272"/>
      <c r="Y60" s="253"/>
      <c r="Z60" s="275"/>
      <c r="AA60" s="277"/>
    </row>
    <row r="61" spans="1:27" s="59" customFormat="1" ht="16.5" customHeight="1" x14ac:dyDescent="0.25">
      <c r="A61" s="267" t="s">
        <v>281</v>
      </c>
      <c r="B61" s="270" t="s">
        <v>168</v>
      </c>
      <c r="C61" s="278">
        <v>31719</v>
      </c>
      <c r="D61" s="270" t="s">
        <v>169</v>
      </c>
      <c r="E61" s="270" t="s">
        <v>167</v>
      </c>
      <c r="F61" s="270" t="s">
        <v>170</v>
      </c>
      <c r="G61" s="270">
        <v>12</v>
      </c>
      <c r="H61" s="270">
        <v>14</v>
      </c>
      <c r="I61" s="270">
        <v>11</v>
      </c>
      <c r="J61" s="279" t="s">
        <v>171</v>
      </c>
      <c r="K61" s="115" t="s">
        <v>151</v>
      </c>
      <c r="L61" s="116" t="s">
        <v>155</v>
      </c>
      <c r="M61" s="116" t="s">
        <v>9</v>
      </c>
      <c r="N61" s="116">
        <v>600</v>
      </c>
      <c r="O61" s="116">
        <v>3</v>
      </c>
      <c r="P61" s="116" t="s">
        <v>154</v>
      </c>
      <c r="Q61" s="116">
        <v>7</v>
      </c>
      <c r="R61" s="128" t="s">
        <v>154</v>
      </c>
      <c r="S61" s="271">
        <v>240</v>
      </c>
      <c r="T61" s="271">
        <v>3</v>
      </c>
      <c r="U61" s="271">
        <v>25</v>
      </c>
      <c r="V61" s="271">
        <v>3.2</v>
      </c>
      <c r="W61" s="271">
        <v>0.75</v>
      </c>
      <c r="X61" s="271">
        <v>1832</v>
      </c>
      <c r="Y61" s="273" t="s">
        <v>773</v>
      </c>
      <c r="Z61" s="274"/>
      <c r="AA61" s="276"/>
    </row>
    <row r="62" spans="1:27" s="59" customFormat="1" ht="16.5" customHeight="1" x14ac:dyDescent="0.25">
      <c r="A62" s="268"/>
      <c r="B62" s="248"/>
      <c r="C62" s="248"/>
      <c r="D62" s="248"/>
      <c r="E62" s="248"/>
      <c r="F62" s="248"/>
      <c r="G62" s="248"/>
      <c r="H62" s="248"/>
      <c r="I62" s="248"/>
      <c r="J62" s="248"/>
      <c r="K62" s="117" t="s">
        <v>152</v>
      </c>
      <c r="L62" s="118" t="s">
        <v>156</v>
      </c>
      <c r="M62" s="118" t="s">
        <v>894</v>
      </c>
      <c r="N62" s="118">
        <v>240</v>
      </c>
      <c r="O62" s="118">
        <v>3</v>
      </c>
      <c r="P62" s="118" t="s">
        <v>76</v>
      </c>
      <c r="Q62" s="118" t="s">
        <v>870</v>
      </c>
      <c r="R62" s="137">
        <v>7.5</v>
      </c>
      <c r="S62" s="272"/>
      <c r="T62" s="272"/>
      <c r="U62" s="272"/>
      <c r="V62" s="272"/>
      <c r="W62" s="272"/>
      <c r="X62" s="272"/>
      <c r="Y62" s="253"/>
      <c r="Z62" s="275"/>
      <c r="AA62" s="277"/>
    </row>
    <row r="63" spans="1:27" s="59" customFormat="1" ht="16.5" customHeight="1" x14ac:dyDescent="0.25">
      <c r="A63" s="267" t="s">
        <v>282</v>
      </c>
      <c r="B63" s="270" t="s">
        <v>168</v>
      </c>
      <c r="C63" s="278">
        <v>31719</v>
      </c>
      <c r="D63" s="270" t="s">
        <v>169</v>
      </c>
      <c r="E63" s="270" t="s">
        <v>167</v>
      </c>
      <c r="F63" s="270" t="s">
        <v>170</v>
      </c>
      <c r="G63" s="270">
        <v>12</v>
      </c>
      <c r="H63" s="270">
        <v>14</v>
      </c>
      <c r="I63" s="270">
        <v>11</v>
      </c>
      <c r="J63" s="279" t="s">
        <v>171</v>
      </c>
      <c r="K63" s="115" t="s">
        <v>151</v>
      </c>
      <c r="L63" s="116" t="s">
        <v>155</v>
      </c>
      <c r="M63" s="116" t="s">
        <v>9</v>
      </c>
      <c r="N63" s="116">
        <v>600</v>
      </c>
      <c r="O63" s="116">
        <v>3</v>
      </c>
      <c r="P63" s="116" t="s">
        <v>154</v>
      </c>
      <c r="Q63" s="116">
        <v>7</v>
      </c>
      <c r="R63" s="128" t="s">
        <v>154</v>
      </c>
      <c r="S63" s="271">
        <v>240</v>
      </c>
      <c r="T63" s="271">
        <v>3</v>
      </c>
      <c r="U63" s="271">
        <v>25</v>
      </c>
      <c r="V63" s="271">
        <v>4.2</v>
      </c>
      <c r="W63" s="271">
        <v>1</v>
      </c>
      <c r="X63" s="271">
        <v>1832</v>
      </c>
      <c r="Y63" s="273" t="s">
        <v>773</v>
      </c>
      <c r="Z63" s="274"/>
      <c r="AA63" s="276"/>
    </row>
    <row r="64" spans="1:27" s="59" customFormat="1" ht="16.5" customHeight="1" x14ac:dyDescent="0.25">
      <c r="A64" s="268"/>
      <c r="B64" s="248"/>
      <c r="C64" s="248"/>
      <c r="D64" s="248"/>
      <c r="E64" s="248"/>
      <c r="F64" s="248"/>
      <c r="G64" s="248"/>
      <c r="H64" s="248"/>
      <c r="I64" s="248"/>
      <c r="J64" s="248"/>
      <c r="K64" s="117" t="s">
        <v>152</v>
      </c>
      <c r="L64" s="118" t="s">
        <v>156</v>
      </c>
      <c r="M64" s="118" t="s">
        <v>893</v>
      </c>
      <c r="N64" s="118">
        <v>240</v>
      </c>
      <c r="O64" s="118">
        <v>3</v>
      </c>
      <c r="P64" s="118" t="s">
        <v>76</v>
      </c>
      <c r="Q64" s="118" t="s">
        <v>870</v>
      </c>
      <c r="R64" s="137">
        <v>7.5</v>
      </c>
      <c r="S64" s="272"/>
      <c r="T64" s="272"/>
      <c r="U64" s="272"/>
      <c r="V64" s="272"/>
      <c r="W64" s="272"/>
      <c r="X64" s="272"/>
      <c r="Y64" s="253"/>
      <c r="Z64" s="275"/>
      <c r="AA64" s="277"/>
    </row>
    <row r="65" spans="1:27" s="59" customFormat="1" ht="16.5" customHeight="1" x14ac:dyDescent="0.25">
      <c r="A65" s="267" t="s">
        <v>283</v>
      </c>
      <c r="B65" s="270" t="s">
        <v>168</v>
      </c>
      <c r="C65" s="278">
        <v>31719</v>
      </c>
      <c r="D65" s="270" t="s">
        <v>169</v>
      </c>
      <c r="E65" s="270" t="s">
        <v>167</v>
      </c>
      <c r="F65" s="270" t="s">
        <v>170</v>
      </c>
      <c r="G65" s="270">
        <v>12</v>
      </c>
      <c r="H65" s="270">
        <v>14</v>
      </c>
      <c r="I65" s="270">
        <v>11</v>
      </c>
      <c r="J65" s="279" t="s">
        <v>171</v>
      </c>
      <c r="K65" s="115" t="s">
        <v>151</v>
      </c>
      <c r="L65" s="116" t="s">
        <v>155</v>
      </c>
      <c r="M65" s="116" t="s">
        <v>9</v>
      </c>
      <c r="N65" s="116">
        <v>600</v>
      </c>
      <c r="O65" s="116">
        <v>3</v>
      </c>
      <c r="P65" s="116" t="s">
        <v>154</v>
      </c>
      <c r="Q65" s="116">
        <v>7</v>
      </c>
      <c r="R65" s="128" t="s">
        <v>154</v>
      </c>
      <c r="S65" s="271">
        <v>240</v>
      </c>
      <c r="T65" s="271">
        <v>3</v>
      </c>
      <c r="U65" s="271">
        <v>25</v>
      </c>
      <c r="V65" s="271">
        <v>4.2</v>
      </c>
      <c r="W65" s="271">
        <v>1</v>
      </c>
      <c r="X65" s="271">
        <v>1832</v>
      </c>
      <c r="Y65" s="273" t="s">
        <v>773</v>
      </c>
      <c r="Z65" s="274"/>
      <c r="AA65" s="276"/>
    </row>
    <row r="66" spans="1:27" s="59" customFormat="1" ht="16.5" customHeight="1" x14ac:dyDescent="0.25">
      <c r="A66" s="268"/>
      <c r="B66" s="248"/>
      <c r="C66" s="248"/>
      <c r="D66" s="248"/>
      <c r="E66" s="248"/>
      <c r="F66" s="248"/>
      <c r="G66" s="248"/>
      <c r="H66" s="248"/>
      <c r="I66" s="248"/>
      <c r="J66" s="248"/>
      <c r="K66" s="117" t="s">
        <v>152</v>
      </c>
      <c r="L66" s="118" t="s">
        <v>156</v>
      </c>
      <c r="M66" s="118" t="s">
        <v>894</v>
      </c>
      <c r="N66" s="118">
        <v>240</v>
      </c>
      <c r="O66" s="118">
        <v>3</v>
      </c>
      <c r="P66" s="118" t="s">
        <v>76</v>
      </c>
      <c r="Q66" s="118" t="s">
        <v>870</v>
      </c>
      <c r="R66" s="137">
        <v>7.5</v>
      </c>
      <c r="S66" s="272"/>
      <c r="T66" s="272"/>
      <c r="U66" s="272"/>
      <c r="V66" s="272"/>
      <c r="W66" s="272"/>
      <c r="X66" s="272"/>
      <c r="Y66" s="253"/>
      <c r="Z66" s="275"/>
      <c r="AA66" s="277"/>
    </row>
    <row r="67" spans="1:27" s="59" customFormat="1" ht="16.5" customHeight="1" x14ac:dyDescent="0.25">
      <c r="A67" s="267" t="s">
        <v>284</v>
      </c>
      <c r="B67" s="270" t="s">
        <v>168</v>
      </c>
      <c r="C67" s="278">
        <v>31719</v>
      </c>
      <c r="D67" s="270" t="s">
        <v>169</v>
      </c>
      <c r="E67" s="270" t="s">
        <v>167</v>
      </c>
      <c r="F67" s="270" t="s">
        <v>170</v>
      </c>
      <c r="G67" s="270">
        <v>12</v>
      </c>
      <c r="H67" s="270">
        <v>14</v>
      </c>
      <c r="I67" s="270">
        <v>11</v>
      </c>
      <c r="J67" s="279" t="s">
        <v>171</v>
      </c>
      <c r="K67" s="115" t="s">
        <v>151</v>
      </c>
      <c r="L67" s="116" t="s">
        <v>155</v>
      </c>
      <c r="M67" s="116" t="s">
        <v>9</v>
      </c>
      <c r="N67" s="116">
        <v>600</v>
      </c>
      <c r="O67" s="116">
        <v>3</v>
      </c>
      <c r="P67" s="116" t="s">
        <v>154</v>
      </c>
      <c r="Q67" s="116">
        <v>7</v>
      </c>
      <c r="R67" s="128" t="s">
        <v>154</v>
      </c>
      <c r="S67" s="271">
        <v>240</v>
      </c>
      <c r="T67" s="271">
        <v>3</v>
      </c>
      <c r="U67" s="271">
        <v>25</v>
      </c>
      <c r="V67" s="271">
        <v>6</v>
      </c>
      <c r="W67" s="271">
        <v>1.5</v>
      </c>
      <c r="X67" s="271">
        <v>1832</v>
      </c>
      <c r="Y67" s="273" t="s">
        <v>773</v>
      </c>
      <c r="Z67" s="274"/>
      <c r="AA67" s="276"/>
    </row>
    <row r="68" spans="1:27" s="59" customFormat="1" ht="16.5" customHeight="1" x14ac:dyDescent="0.25">
      <c r="A68" s="268"/>
      <c r="B68" s="248"/>
      <c r="C68" s="248"/>
      <c r="D68" s="248"/>
      <c r="E68" s="248"/>
      <c r="F68" s="248"/>
      <c r="G68" s="248"/>
      <c r="H68" s="248"/>
      <c r="I68" s="248"/>
      <c r="J68" s="248"/>
      <c r="K68" s="117" t="s">
        <v>152</v>
      </c>
      <c r="L68" s="118" t="s">
        <v>156</v>
      </c>
      <c r="M68" s="118" t="s">
        <v>893</v>
      </c>
      <c r="N68" s="118">
        <v>240</v>
      </c>
      <c r="O68" s="118">
        <v>3</v>
      </c>
      <c r="P68" s="118" t="s">
        <v>76</v>
      </c>
      <c r="Q68" s="118" t="s">
        <v>870</v>
      </c>
      <c r="R68" s="137">
        <v>7.5</v>
      </c>
      <c r="S68" s="272"/>
      <c r="T68" s="272"/>
      <c r="U68" s="272"/>
      <c r="V68" s="272"/>
      <c r="W68" s="272"/>
      <c r="X68" s="272"/>
      <c r="Y68" s="253"/>
      <c r="Z68" s="275"/>
      <c r="AA68" s="277"/>
    </row>
    <row r="69" spans="1:27" s="59" customFormat="1" ht="16.5" customHeight="1" x14ac:dyDescent="0.25">
      <c r="A69" s="267" t="s">
        <v>285</v>
      </c>
      <c r="B69" s="270" t="s">
        <v>168</v>
      </c>
      <c r="C69" s="278">
        <v>31719</v>
      </c>
      <c r="D69" s="270" t="s">
        <v>169</v>
      </c>
      <c r="E69" s="270" t="s">
        <v>167</v>
      </c>
      <c r="F69" s="270" t="s">
        <v>170</v>
      </c>
      <c r="G69" s="270">
        <v>12</v>
      </c>
      <c r="H69" s="270">
        <v>14</v>
      </c>
      <c r="I69" s="270">
        <v>11</v>
      </c>
      <c r="J69" s="279" t="s">
        <v>171</v>
      </c>
      <c r="K69" s="115" t="s">
        <v>151</v>
      </c>
      <c r="L69" s="116" t="s">
        <v>155</v>
      </c>
      <c r="M69" s="116" t="s">
        <v>9</v>
      </c>
      <c r="N69" s="116">
        <v>600</v>
      </c>
      <c r="O69" s="116">
        <v>3</v>
      </c>
      <c r="P69" s="116" t="s">
        <v>154</v>
      </c>
      <c r="Q69" s="116">
        <v>7</v>
      </c>
      <c r="R69" s="128" t="s">
        <v>154</v>
      </c>
      <c r="S69" s="271">
        <v>240</v>
      </c>
      <c r="T69" s="271">
        <v>3</v>
      </c>
      <c r="U69" s="271">
        <v>25</v>
      </c>
      <c r="V69" s="271">
        <v>6</v>
      </c>
      <c r="W69" s="271">
        <v>1.5</v>
      </c>
      <c r="X69" s="271">
        <v>1832</v>
      </c>
      <c r="Y69" s="273" t="s">
        <v>773</v>
      </c>
      <c r="Z69" s="274"/>
      <c r="AA69" s="276"/>
    </row>
    <row r="70" spans="1:27" s="59" customFormat="1" ht="16.5" customHeight="1" x14ac:dyDescent="0.25">
      <c r="A70" s="268"/>
      <c r="B70" s="248"/>
      <c r="C70" s="248"/>
      <c r="D70" s="248"/>
      <c r="E70" s="248"/>
      <c r="F70" s="248"/>
      <c r="G70" s="248"/>
      <c r="H70" s="248"/>
      <c r="I70" s="248"/>
      <c r="J70" s="248"/>
      <c r="K70" s="117" t="s">
        <v>152</v>
      </c>
      <c r="L70" s="118" t="s">
        <v>156</v>
      </c>
      <c r="M70" s="118" t="s">
        <v>894</v>
      </c>
      <c r="N70" s="118">
        <v>240</v>
      </c>
      <c r="O70" s="118">
        <v>3</v>
      </c>
      <c r="P70" s="118" t="s">
        <v>76</v>
      </c>
      <c r="Q70" s="118" t="s">
        <v>870</v>
      </c>
      <c r="R70" s="137">
        <v>7.5</v>
      </c>
      <c r="S70" s="272"/>
      <c r="T70" s="272"/>
      <c r="U70" s="272"/>
      <c r="V70" s="272"/>
      <c r="W70" s="272"/>
      <c r="X70" s="272"/>
      <c r="Y70" s="253"/>
      <c r="Z70" s="275"/>
      <c r="AA70" s="277"/>
    </row>
    <row r="71" spans="1:27" s="59" customFormat="1" ht="16.5" customHeight="1" x14ac:dyDescent="0.25">
      <c r="A71" s="267" t="s">
        <v>286</v>
      </c>
      <c r="B71" s="270" t="s">
        <v>168</v>
      </c>
      <c r="C71" s="278">
        <v>31719</v>
      </c>
      <c r="D71" s="270" t="s">
        <v>169</v>
      </c>
      <c r="E71" s="270" t="s">
        <v>167</v>
      </c>
      <c r="F71" s="270" t="s">
        <v>170</v>
      </c>
      <c r="G71" s="270">
        <v>12</v>
      </c>
      <c r="H71" s="270">
        <v>14</v>
      </c>
      <c r="I71" s="270">
        <v>11</v>
      </c>
      <c r="J71" s="279" t="s">
        <v>171</v>
      </c>
      <c r="K71" s="115" t="s">
        <v>151</v>
      </c>
      <c r="L71" s="116" t="s">
        <v>155</v>
      </c>
      <c r="M71" s="116" t="s">
        <v>9</v>
      </c>
      <c r="N71" s="116">
        <v>600</v>
      </c>
      <c r="O71" s="116">
        <v>3</v>
      </c>
      <c r="P71" s="116" t="s">
        <v>154</v>
      </c>
      <c r="Q71" s="116">
        <v>7</v>
      </c>
      <c r="R71" s="128" t="s">
        <v>154</v>
      </c>
      <c r="S71" s="271">
        <v>240</v>
      </c>
      <c r="T71" s="271">
        <v>3</v>
      </c>
      <c r="U71" s="271">
        <v>25</v>
      </c>
      <c r="V71" s="271">
        <v>6.8</v>
      </c>
      <c r="W71" s="271">
        <v>2</v>
      </c>
      <c r="X71" s="271">
        <v>1832</v>
      </c>
      <c r="Y71" s="273" t="s">
        <v>773</v>
      </c>
      <c r="Z71" s="274"/>
      <c r="AA71" s="276"/>
    </row>
    <row r="72" spans="1:27" s="59" customFormat="1" ht="16.5" customHeight="1" x14ac:dyDescent="0.25">
      <c r="A72" s="268"/>
      <c r="B72" s="248"/>
      <c r="C72" s="248"/>
      <c r="D72" s="248"/>
      <c r="E72" s="248"/>
      <c r="F72" s="248"/>
      <c r="G72" s="248"/>
      <c r="H72" s="248"/>
      <c r="I72" s="248"/>
      <c r="J72" s="248"/>
      <c r="K72" s="117" t="s">
        <v>152</v>
      </c>
      <c r="L72" s="118" t="s">
        <v>156</v>
      </c>
      <c r="M72" s="118" t="s">
        <v>893</v>
      </c>
      <c r="N72" s="118">
        <v>240</v>
      </c>
      <c r="O72" s="118">
        <v>3</v>
      </c>
      <c r="P72" s="118" t="s">
        <v>76</v>
      </c>
      <c r="Q72" s="118" t="s">
        <v>870</v>
      </c>
      <c r="R72" s="137">
        <v>7.5</v>
      </c>
      <c r="S72" s="272"/>
      <c r="T72" s="272"/>
      <c r="U72" s="272"/>
      <c r="V72" s="272"/>
      <c r="W72" s="272"/>
      <c r="X72" s="272"/>
      <c r="Y72" s="253"/>
      <c r="Z72" s="275"/>
      <c r="AA72" s="277"/>
    </row>
    <row r="73" spans="1:27" s="59" customFormat="1" ht="16.5" customHeight="1" x14ac:dyDescent="0.25">
      <c r="A73" s="267" t="s">
        <v>287</v>
      </c>
      <c r="B73" s="270" t="s">
        <v>168</v>
      </c>
      <c r="C73" s="278">
        <v>31719</v>
      </c>
      <c r="D73" s="270" t="s">
        <v>169</v>
      </c>
      <c r="E73" s="270" t="s">
        <v>167</v>
      </c>
      <c r="F73" s="270" t="s">
        <v>170</v>
      </c>
      <c r="G73" s="270">
        <v>12</v>
      </c>
      <c r="H73" s="270">
        <v>14</v>
      </c>
      <c r="I73" s="270">
        <v>11</v>
      </c>
      <c r="J73" s="279" t="s">
        <v>171</v>
      </c>
      <c r="K73" s="115" t="s">
        <v>151</v>
      </c>
      <c r="L73" s="116" t="s">
        <v>155</v>
      </c>
      <c r="M73" s="116" t="s">
        <v>9</v>
      </c>
      <c r="N73" s="116">
        <v>600</v>
      </c>
      <c r="O73" s="116">
        <v>3</v>
      </c>
      <c r="P73" s="116" t="s">
        <v>154</v>
      </c>
      <c r="Q73" s="116">
        <v>7</v>
      </c>
      <c r="R73" s="128" t="s">
        <v>154</v>
      </c>
      <c r="S73" s="271">
        <v>240</v>
      </c>
      <c r="T73" s="271">
        <v>3</v>
      </c>
      <c r="U73" s="271">
        <v>25</v>
      </c>
      <c r="V73" s="271">
        <v>6.8</v>
      </c>
      <c r="W73" s="271">
        <v>2</v>
      </c>
      <c r="X73" s="271">
        <v>1832</v>
      </c>
      <c r="Y73" s="273" t="s">
        <v>773</v>
      </c>
      <c r="Z73" s="274"/>
      <c r="AA73" s="276"/>
    </row>
    <row r="74" spans="1:27" s="59" customFormat="1" ht="16.5" customHeight="1" x14ac:dyDescent="0.25">
      <c r="A74" s="268"/>
      <c r="B74" s="248"/>
      <c r="C74" s="248"/>
      <c r="D74" s="248"/>
      <c r="E74" s="248"/>
      <c r="F74" s="248"/>
      <c r="G74" s="248"/>
      <c r="H74" s="248"/>
      <c r="I74" s="248"/>
      <c r="J74" s="248"/>
      <c r="K74" s="117" t="s">
        <v>152</v>
      </c>
      <c r="L74" s="118" t="s">
        <v>156</v>
      </c>
      <c r="M74" s="118" t="s">
        <v>894</v>
      </c>
      <c r="N74" s="118">
        <v>240</v>
      </c>
      <c r="O74" s="118">
        <v>3</v>
      </c>
      <c r="P74" s="118" t="s">
        <v>76</v>
      </c>
      <c r="Q74" s="118" t="s">
        <v>870</v>
      </c>
      <c r="R74" s="137">
        <v>7.5</v>
      </c>
      <c r="S74" s="272"/>
      <c r="T74" s="272"/>
      <c r="U74" s="272"/>
      <c r="V74" s="272"/>
      <c r="W74" s="272"/>
      <c r="X74" s="272"/>
      <c r="Y74" s="253"/>
      <c r="Z74" s="275"/>
      <c r="AA74" s="277"/>
    </row>
    <row r="75" spans="1:27" s="59" customFormat="1" ht="16.5" customHeight="1" x14ac:dyDescent="0.25">
      <c r="A75" s="267" t="s">
        <v>288</v>
      </c>
      <c r="B75" s="270" t="s">
        <v>168</v>
      </c>
      <c r="C75" s="278">
        <v>31719</v>
      </c>
      <c r="D75" s="270" t="s">
        <v>169</v>
      </c>
      <c r="E75" s="270" t="s">
        <v>167</v>
      </c>
      <c r="F75" s="270" t="s">
        <v>170</v>
      </c>
      <c r="G75" s="270">
        <v>12</v>
      </c>
      <c r="H75" s="270">
        <v>14</v>
      </c>
      <c r="I75" s="270">
        <v>11</v>
      </c>
      <c r="J75" s="279" t="s">
        <v>171</v>
      </c>
      <c r="K75" s="115" t="s">
        <v>151</v>
      </c>
      <c r="L75" s="116" t="s">
        <v>155</v>
      </c>
      <c r="M75" s="116" t="s">
        <v>153</v>
      </c>
      <c r="N75" s="116">
        <v>600</v>
      </c>
      <c r="O75" s="116">
        <v>3</v>
      </c>
      <c r="P75" s="116" t="s">
        <v>154</v>
      </c>
      <c r="Q75" s="116">
        <v>12.5</v>
      </c>
      <c r="R75" s="128" t="s">
        <v>154</v>
      </c>
      <c r="S75" s="271">
        <v>240</v>
      </c>
      <c r="T75" s="271">
        <v>3</v>
      </c>
      <c r="U75" s="271">
        <v>25</v>
      </c>
      <c r="V75" s="271">
        <v>9.6</v>
      </c>
      <c r="W75" s="271">
        <v>3</v>
      </c>
      <c r="X75" s="271">
        <v>1832</v>
      </c>
      <c r="Y75" s="273" t="s">
        <v>773</v>
      </c>
      <c r="Z75" s="274"/>
      <c r="AA75" s="276"/>
    </row>
    <row r="76" spans="1:27" s="59" customFormat="1" ht="16.5" customHeight="1" x14ac:dyDescent="0.25">
      <c r="A76" s="268"/>
      <c r="B76" s="248"/>
      <c r="C76" s="248"/>
      <c r="D76" s="248"/>
      <c r="E76" s="248"/>
      <c r="F76" s="248"/>
      <c r="G76" s="248"/>
      <c r="H76" s="248"/>
      <c r="I76" s="248"/>
      <c r="J76" s="248"/>
      <c r="K76" s="117" t="s">
        <v>152</v>
      </c>
      <c r="L76" s="118" t="s">
        <v>156</v>
      </c>
      <c r="M76" s="118" t="s">
        <v>893</v>
      </c>
      <c r="N76" s="118">
        <v>240</v>
      </c>
      <c r="O76" s="118">
        <v>3</v>
      </c>
      <c r="P76" s="118" t="s">
        <v>76</v>
      </c>
      <c r="Q76" s="118" t="s">
        <v>870</v>
      </c>
      <c r="R76" s="137">
        <v>7.5</v>
      </c>
      <c r="S76" s="272"/>
      <c r="T76" s="272"/>
      <c r="U76" s="272"/>
      <c r="V76" s="272"/>
      <c r="W76" s="272"/>
      <c r="X76" s="272"/>
      <c r="Y76" s="253"/>
      <c r="Z76" s="275"/>
      <c r="AA76" s="277"/>
    </row>
    <row r="77" spans="1:27" s="59" customFormat="1" ht="16.5" customHeight="1" x14ac:dyDescent="0.25">
      <c r="A77" s="267" t="s">
        <v>289</v>
      </c>
      <c r="B77" s="270" t="s">
        <v>168</v>
      </c>
      <c r="C77" s="278">
        <v>31719</v>
      </c>
      <c r="D77" s="270" t="s">
        <v>169</v>
      </c>
      <c r="E77" s="270" t="s">
        <v>167</v>
      </c>
      <c r="F77" s="270" t="s">
        <v>170</v>
      </c>
      <c r="G77" s="270">
        <v>12</v>
      </c>
      <c r="H77" s="270">
        <v>14</v>
      </c>
      <c r="I77" s="270">
        <v>11</v>
      </c>
      <c r="J77" s="279" t="s">
        <v>171</v>
      </c>
      <c r="K77" s="115" t="s">
        <v>151</v>
      </c>
      <c r="L77" s="116" t="s">
        <v>155</v>
      </c>
      <c r="M77" s="116" t="s">
        <v>153</v>
      </c>
      <c r="N77" s="116">
        <v>600</v>
      </c>
      <c r="O77" s="116">
        <v>3</v>
      </c>
      <c r="P77" s="116" t="s">
        <v>154</v>
      </c>
      <c r="Q77" s="116">
        <v>12.5</v>
      </c>
      <c r="R77" s="128" t="s">
        <v>154</v>
      </c>
      <c r="S77" s="271">
        <v>240</v>
      </c>
      <c r="T77" s="271">
        <v>3</v>
      </c>
      <c r="U77" s="271">
        <v>25</v>
      </c>
      <c r="V77" s="271">
        <v>9.6</v>
      </c>
      <c r="W77" s="271">
        <v>3</v>
      </c>
      <c r="X77" s="271">
        <v>1832</v>
      </c>
      <c r="Y77" s="273" t="s">
        <v>773</v>
      </c>
      <c r="Z77" s="274"/>
      <c r="AA77" s="276"/>
    </row>
    <row r="78" spans="1:27" s="59" customFormat="1" ht="16.5" customHeight="1" x14ac:dyDescent="0.25">
      <c r="A78" s="268"/>
      <c r="B78" s="248"/>
      <c r="C78" s="248"/>
      <c r="D78" s="248"/>
      <c r="E78" s="248"/>
      <c r="F78" s="248"/>
      <c r="G78" s="248"/>
      <c r="H78" s="248"/>
      <c r="I78" s="248"/>
      <c r="J78" s="248"/>
      <c r="K78" s="117" t="s">
        <v>152</v>
      </c>
      <c r="L78" s="118" t="s">
        <v>156</v>
      </c>
      <c r="M78" s="118" t="s">
        <v>894</v>
      </c>
      <c r="N78" s="118">
        <v>240</v>
      </c>
      <c r="O78" s="118">
        <v>3</v>
      </c>
      <c r="P78" s="118" t="s">
        <v>76</v>
      </c>
      <c r="Q78" s="118" t="s">
        <v>870</v>
      </c>
      <c r="R78" s="137">
        <v>7.5</v>
      </c>
      <c r="S78" s="272"/>
      <c r="T78" s="272"/>
      <c r="U78" s="272"/>
      <c r="V78" s="272"/>
      <c r="W78" s="272"/>
      <c r="X78" s="272"/>
      <c r="Y78" s="253"/>
      <c r="Z78" s="275"/>
      <c r="AA78" s="277"/>
    </row>
    <row r="79" spans="1:27" s="59" customFormat="1" ht="16.5" customHeight="1" x14ac:dyDescent="0.25">
      <c r="A79" s="267" t="s">
        <v>290</v>
      </c>
      <c r="B79" s="270" t="s">
        <v>168</v>
      </c>
      <c r="C79" s="278">
        <v>31719</v>
      </c>
      <c r="D79" s="270" t="s">
        <v>169</v>
      </c>
      <c r="E79" s="270" t="s">
        <v>167</v>
      </c>
      <c r="F79" s="270" t="s">
        <v>170</v>
      </c>
      <c r="G79" s="270">
        <v>12</v>
      </c>
      <c r="H79" s="270">
        <v>14</v>
      </c>
      <c r="I79" s="270">
        <v>11</v>
      </c>
      <c r="J79" s="279" t="s">
        <v>171</v>
      </c>
      <c r="K79" s="115" t="s">
        <v>151</v>
      </c>
      <c r="L79" s="116" t="s">
        <v>155</v>
      </c>
      <c r="M79" s="116" t="s">
        <v>43</v>
      </c>
      <c r="N79" s="116">
        <v>600</v>
      </c>
      <c r="O79" s="116">
        <v>3</v>
      </c>
      <c r="P79" s="116" t="s">
        <v>154</v>
      </c>
      <c r="Q79" s="116">
        <v>25</v>
      </c>
      <c r="R79" s="128" t="s">
        <v>154</v>
      </c>
      <c r="S79" s="271">
        <v>240</v>
      </c>
      <c r="T79" s="271">
        <v>3</v>
      </c>
      <c r="U79" s="271">
        <v>25</v>
      </c>
      <c r="V79" s="271">
        <v>15.2</v>
      </c>
      <c r="W79" s="271">
        <v>5</v>
      </c>
      <c r="X79" s="271">
        <v>1832</v>
      </c>
      <c r="Y79" s="273" t="s">
        <v>773</v>
      </c>
      <c r="Z79" s="274"/>
      <c r="AA79" s="276"/>
    </row>
    <row r="80" spans="1:27" s="59" customFormat="1" ht="16.5" customHeight="1" x14ac:dyDescent="0.25">
      <c r="A80" s="268"/>
      <c r="B80" s="248"/>
      <c r="C80" s="248"/>
      <c r="D80" s="248"/>
      <c r="E80" s="248"/>
      <c r="F80" s="248"/>
      <c r="G80" s="248"/>
      <c r="H80" s="248"/>
      <c r="I80" s="248"/>
      <c r="J80" s="248"/>
      <c r="K80" s="117" t="s">
        <v>152</v>
      </c>
      <c r="L80" s="118" t="s">
        <v>156</v>
      </c>
      <c r="M80" s="118" t="s">
        <v>893</v>
      </c>
      <c r="N80" s="118">
        <v>240</v>
      </c>
      <c r="O80" s="118">
        <v>3</v>
      </c>
      <c r="P80" s="118" t="s">
        <v>76</v>
      </c>
      <c r="Q80" s="118" t="s">
        <v>870</v>
      </c>
      <c r="R80" s="137">
        <v>7.5</v>
      </c>
      <c r="S80" s="272"/>
      <c r="T80" s="272"/>
      <c r="U80" s="272"/>
      <c r="V80" s="272"/>
      <c r="W80" s="272"/>
      <c r="X80" s="272"/>
      <c r="Y80" s="253"/>
      <c r="Z80" s="275"/>
      <c r="AA80" s="277"/>
    </row>
    <row r="81" spans="1:27" s="59" customFormat="1" ht="16.5" customHeight="1" x14ac:dyDescent="0.25">
      <c r="A81" s="267" t="s">
        <v>291</v>
      </c>
      <c r="B81" s="270" t="s">
        <v>168</v>
      </c>
      <c r="C81" s="278">
        <v>31719</v>
      </c>
      <c r="D81" s="270" t="s">
        <v>169</v>
      </c>
      <c r="E81" s="270" t="s">
        <v>167</v>
      </c>
      <c r="F81" s="270" t="s">
        <v>170</v>
      </c>
      <c r="G81" s="270">
        <v>12</v>
      </c>
      <c r="H81" s="270">
        <v>14</v>
      </c>
      <c r="I81" s="270">
        <v>11</v>
      </c>
      <c r="J81" s="279" t="s">
        <v>171</v>
      </c>
      <c r="K81" s="115" t="s">
        <v>151</v>
      </c>
      <c r="L81" s="116" t="s">
        <v>155</v>
      </c>
      <c r="M81" s="116" t="s">
        <v>43</v>
      </c>
      <c r="N81" s="116">
        <v>600</v>
      </c>
      <c r="O81" s="116">
        <v>3</v>
      </c>
      <c r="P81" s="116" t="s">
        <v>154</v>
      </c>
      <c r="Q81" s="116">
        <v>25</v>
      </c>
      <c r="R81" s="128" t="s">
        <v>154</v>
      </c>
      <c r="S81" s="271">
        <v>240</v>
      </c>
      <c r="T81" s="271">
        <v>3</v>
      </c>
      <c r="U81" s="271">
        <v>25</v>
      </c>
      <c r="V81" s="271">
        <v>15.2</v>
      </c>
      <c r="W81" s="271">
        <v>5</v>
      </c>
      <c r="X81" s="271">
        <v>1832</v>
      </c>
      <c r="Y81" s="273" t="s">
        <v>773</v>
      </c>
      <c r="Z81" s="274"/>
      <c r="AA81" s="276"/>
    </row>
    <row r="82" spans="1:27" s="59" customFormat="1" ht="16.5" customHeight="1" x14ac:dyDescent="0.25">
      <c r="A82" s="268"/>
      <c r="B82" s="248"/>
      <c r="C82" s="248"/>
      <c r="D82" s="248"/>
      <c r="E82" s="248"/>
      <c r="F82" s="248"/>
      <c r="G82" s="248"/>
      <c r="H82" s="248"/>
      <c r="I82" s="248"/>
      <c r="J82" s="248"/>
      <c r="K82" s="117" t="s">
        <v>152</v>
      </c>
      <c r="L82" s="118" t="s">
        <v>156</v>
      </c>
      <c r="M82" s="118" t="s">
        <v>894</v>
      </c>
      <c r="N82" s="118">
        <v>240</v>
      </c>
      <c r="O82" s="118">
        <v>3</v>
      </c>
      <c r="P82" s="118" t="s">
        <v>76</v>
      </c>
      <c r="Q82" s="118" t="s">
        <v>870</v>
      </c>
      <c r="R82" s="137">
        <v>7.5</v>
      </c>
      <c r="S82" s="272"/>
      <c r="T82" s="272"/>
      <c r="U82" s="272"/>
      <c r="V82" s="272"/>
      <c r="W82" s="272"/>
      <c r="X82" s="272"/>
      <c r="Y82" s="253"/>
      <c r="Z82" s="275"/>
      <c r="AA82" s="277"/>
    </row>
    <row r="83" spans="1:27" s="59" customFormat="1" ht="16.5" customHeight="1" x14ac:dyDescent="0.25">
      <c r="A83" s="267" t="s">
        <v>292</v>
      </c>
      <c r="B83" s="270" t="s">
        <v>168</v>
      </c>
      <c r="C83" s="278">
        <v>31719</v>
      </c>
      <c r="D83" s="270" t="s">
        <v>169</v>
      </c>
      <c r="E83" s="270" t="s">
        <v>167</v>
      </c>
      <c r="F83" s="270" t="s">
        <v>170</v>
      </c>
      <c r="G83" s="270">
        <v>12</v>
      </c>
      <c r="H83" s="270">
        <v>14</v>
      </c>
      <c r="I83" s="270">
        <v>11</v>
      </c>
      <c r="J83" s="279" t="s">
        <v>171</v>
      </c>
      <c r="K83" s="115" t="s">
        <v>151</v>
      </c>
      <c r="L83" s="116" t="s">
        <v>155</v>
      </c>
      <c r="M83" s="116" t="s">
        <v>43</v>
      </c>
      <c r="N83" s="116">
        <v>600</v>
      </c>
      <c r="O83" s="116">
        <v>3</v>
      </c>
      <c r="P83" s="116" t="s">
        <v>154</v>
      </c>
      <c r="Q83" s="116">
        <v>25</v>
      </c>
      <c r="R83" s="128" t="s">
        <v>154</v>
      </c>
      <c r="S83" s="271">
        <v>240</v>
      </c>
      <c r="T83" s="271">
        <v>3</v>
      </c>
      <c r="U83" s="271">
        <v>25</v>
      </c>
      <c r="V83" s="271">
        <v>22</v>
      </c>
      <c r="W83" s="271">
        <v>7.5</v>
      </c>
      <c r="X83" s="271">
        <v>1832</v>
      </c>
      <c r="Y83" s="273" t="s">
        <v>773</v>
      </c>
      <c r="Z83" s="274"/>
      <c r="AA83" s="276"/>
    </row>
    <row r="84" spans="1:27" s="59" customFormat="1" ht="16.5" customHeight="1" x14ac:dyDescent="0.25">
      <c r="A84" s="268"/>
      <c r="B84" s="248"/>
      <c r="C84" s="248"/>
      <c r="D84" s="248"/>
      <c r="E84" s="248"/>
      <c r="F84" s="248"/>
      <c r="G84" s="248"/>
      <c r="H84" s="248"/>
      <c r="I84" s="248"/>
      <c r="J84" s="248"/>
      <c r="K84" s="117" t="s">
        <v>152</v>
      </c>
      <c r="L84" s="118" t="s">
        <v>156</v>
      </c>
      <c r="M84" s="118" t="s">
        <v>893</v>
      </c>
      <c r="N84" s="118">
        <v>240</v>
      </c>
      <c r="O84" s="118">
        <v>3</v>
      </c>
      <c r="P84" s="118" t="s">
        <v>76</v>
      </c>
      <c r="Q84" s="118" t="s">
        <v>870</v>
      </c>
      <c r="R84" s="137">
        <v>7.5</v>
      </c>
      <c r="S84" s="272"/>
      <c r="T84" s="272"/>
      <c r="U84" s="272"/>
      <c r="V84" s="272"/>
      <c r="W84" s="272"/>
      <c r="X84" s="272"/>
      <c r="Y84" s="253"/>
      <c r="Z84" s="275"/>
      <c r="AA84" s="277"/>
    </row>
    <row r="85" spans="1:27" s="59" customFormat="1" ht="16.5" customHeight="1" x14ac:dyDescent="0.25">
      <c r="A85" s="267" t="s">
        <v>293</v>
      </c>
      <c r="B85" s="270" t="s">
        <v>168</v>
      </c>
      <c r="C85" s="278">
        <v>31719</v>
      </c>
      <c r="D85" s="270" t="s">
        <v>169</v>
      </c>
      <c r="E85" s="270" t="s">
        <v>167</v>
      </c>
      <c r="F85" s="270" t="s">
        <v>170</v>
      </c>
      <c r="G85" s="270">
        <v>12</v>
      </c>
      <c r="H85" s="270">
        <v>14</v>
      </c>
      <c r="I85" s="270">
        <v>11</v>
      </c>
      <c r="J85" s="279" t="s">
        <v>171</v>
      </c>
      <c r="K85" s="115" t="s">
        <v>151</v>
      </c>
      <c r="L85" s="116" t="s">
        <v>155</v>
      </c>
      <c r="M85" s="116" t="s">
        <v>43</v>
      </c>
      <c r="N85" s="116">
        <v>600</v>
      </c>
      <c r="O85" s="116">
        <v>3</v>
      </c>
      <c r="P85" s="116" t="s">
        <v>154</v>
      </c>
      <c r="Q85" s="116">
        <v>25</v>
      </c>
      <c r="R85" s="128" t="s">
        <v>154</v>
      </c>
      <c r="S85" s="271">
        <v>240</v>
      </c>
      <c r="T85" s="271">
        <v>3</v>
      </c>
      <c r="U85" s="271">
        <v>25</v>
      </c>
      <c r="V85" s="271">
        <v>22</v>
      </c>
      <c r="W85" s="271">
        <v>7.5</v>
      </c>
      <c r="X85" s="271">
        <v>1832</v>
      </c>
      <c r="Y85" s="273" t="s">
        <v>773</v>
      </c>
      <c r="Z85" s="274"/>
      <c r="AA85" s="276"/>
    </row>
    <row r="86" spans="1:27" s="59" customFormat="1" ht="16.5" customHeight="1" x14ac:dyDescent="0.25">
      <c r="A86" s="268"/>
      <c r="B86" s="248"/>
      <c r="C86" s="248"/>
      <c r="D86" s="248"/>
      <c r="E86" s="248"/>
      <c r="F86" s="248"/>
      <c r="G86" s="248"/>
      <c r="H86" s="248"/>
      <c r="I86" s="248"/>
      <c r="J86" s="248"/>
      <c r="K86" s="117" t="s">
        <v>152</v>
      </c>
      <c r="L86" s="118" t="s">
        <v>156</v>
      </c>
      <c r="M86" s="118" t="s">
        <v>894</v>
      </c>
      <c r="N86" s="118">
        <v>240</v>
      </c>
      <c r="O86" s="118">
        <v>3</v>
      </c>
      <c r="P86" s="118" t="s">
        <v>76</v>
      </c>
      <c r="Q86" s="118" t="s">
        <v>870</v>
      </c>
      <c r="R86" s="137">
        <v>7.5</v>
      </c>
      <c r="S86" s="272"/>
      <c r="T86" s="272"/>
      <c r="U86" s="272"/>
      <c r="V86" s="272"/>
      <c r="W86" s="272"/>
      <c r="X86" s="272"/>
      <c r="Y86" s="253"/>
      <c r="Z86" s="275"/>
      <c r="AA86" s="277"/>
    </row>
    <row r="87" spans="1:27" s="59" customFormat="1" ht="16.5" customHeight="1" x14ac:dyDescent="0.25">
      <c r="A87" s="267" t="s">
        <v>294</v>
      </c>
      <c r="B87" s="270" t="s">
        <v>168</v>
      </c>
      <c r="C87" s="278">
        <v>31719</v>
      </c>
      <c r="D87" s="270" t="s">
        <v>169</v>
      </c>
      <c r="E87" s="270" t="s">
        <v>167</v>
      </c>
      <c r="F87" s="270" t="s">
        <v>170</v>
      </c>
      <c r="G87" s="270">
        <v>12</v>
      </c>
      <c r="H87" s="270">
        <v>14</v>
      </c>
      <c r="I87" s="270">
        <v>11</v>
      </c>
      <c r="J87" s="279" t="s">
        <v>171</v>
      </c>
      <c r="K87" s="115" t="s">
        <v>151</v>
      </c>
      <c r="L87" s="116" t="s">
        <v>155</v>
      </c>
      <c r="M87" s="116" t="s">
        <v>44</v>
      </c>
      <c r="N87" s="116">
        <v>600</v>
      </c>
      <c r="O87" s="116">
        <v>3</v>
      </c>
      <c r="P87" s="116" t="s">
        <v>154</v>
      </c>
      <c r="Q87" s="116">
        <v>50</v>
      </c>
      <c r="R87" s="128" t="s">
        <v>154</v>
      </c>
      <c r="S87" s="271">
        <v>240</v>
      </c>
      <c r="T87" s="271">
        <v>3</v>
      </c>
      <c r="U87" s="271">
        <v>25</v>
      </c>
      <c r="V87" s="271">
        <v>28</v>
      </c>
      <c r="W87" s="271">
        <v>10</v>
      </c>
      <c r="X87" s="271">
        <v>1832</v>
      </c>
      <c r="Y87" s="273" t="s">
        <v>774</v>
      </c>
      <c r="Z87" s="274"/>
      <c r="AA87" s="276"/>
    </row>
    <row r="88" spans="1:27" s="59" customFormat="1" ht="16.5" customHeight="1" x14ac:dyDescent="0.25">
      <c r="A88" s="268"/>
      <c r="B88" s="248"/>
      <c r="C88" s="248"/>
      <c r="D88" s="248"/>
      <c r="E88" s="248"/>
      <c r="F88" s="248"/>
      <c r="G88" s="248"/>
      <c r="H88" s="248"/>
      <c r="I88" s="248"/>
      <c r="J88" s="248"/>
      <c r="K88" s="117" t="s">
        <v>152</v>
      </c>
      <c r="L88" s="118" t="s">
        <v>156</v>
      </c>
      <c r="M88" s="118" t="s">
        <v>888</v>
      </c>
      <c r="N88" s="118">
        <v>240</v>
      </c>
      <c r="O88" s="118">
        <v>3</v>
      </c>
      <c r="P88" s="118" t="s">
        <v>76</v>
      </c>
      <c r="Q88" s="118" t="s">
        <v>163</v>
      </c>
      <c r="R88" s="129">
        <v>15</v>
      </c>
      <c r="S88" s="272"/>
      <c r="T88" s="272"/>
      <c r="U88" s="272"/>
      <c r="V88" s="272"/>
      <c r="W88" s="272"/>
      <c r="X88" s="272"/>
      <c r="Y88" s="253"/>
      <c r="Z88" s="275"/>
      <c r="AA88" s="277"/>
    </row>
    <row r="89" spans="1:27" s="59" customFormat="1" ht="16.5" customHeight="1" x14ac:dyDescent="0.25">
      <c r="A89" s="267" t="s">
        <v>295</v>
      </c>
      <c r="B89" s="270" t="s">
        <v>168</v>
      </c>
      <c r="C89" s="278">
        <v>31719</v>
      </c>
      <c r="D89" s="270" t="s">
        <v>169</v>
      </c>
      <c r="E89" s="270" t="s">
        <v>167</v>
      </c>
      <c r="F89" s="270" t="s">
        <v>170</v>
      </c>
      <c r="G89" s="270">
        <v>12</v>
      </c>
      <c r="H89" s="270">
        <v>14</v>
      </c>
      <c r="I89" s="270">
        <v>11</v>
      </c>
      <c r="J89" s="279" t="s">
        <v>171</v>
      </c>
      <c r="K89" s="115" t="s">
        <v>151</v>
      </c>
      <c r="L89" s="116" t="s">
        <v>155</v>
      </c>
      <c r="M89" s="116" t="s">
        <v>44</v>
      </c>
      <c r="N89" s="116">
        <v>600</v>
      </c>
      <c r="O89" s="116">
        <v>3</v>
      </c>
      <c r="P89" s="116" t="s">
        <v>154</v>
      </c>
      <c r="Q89" s="116">
        <v>50</v>
      </c>
      <c r="R89" s="128" t="s">
        <v>154</v>
      </c>
      <c r="S89" s="271">
        <v>240</v>
      </c>
      <c r="T89" s="271">
        <v>3</v>
      </c>
      <c r="U89" s="271">
        <v>25</v>
      </c>
      <c r="V89" s="271">
        <v>28</v>
      </c>
      <c r="W89" s="271">
        <v>10</v>
      </c>
      <c r="X89" s="271">
        <v>1832</v>
      </c>
      <c r="Y89" s="273" t="s">
        <v>774</v>
      </c>
      <c r="Z89" s="274"/>
      <c r="AA89" s="276"/>
    </row>
    <row r="90" spans="1:27" s="59" customFormat="1" ht="16.5" customHeight="1" x14ac:dyDescent="0.25">
      <c r="A90" s="268"/>
      <c r="B90" s="248"/>
      <c r="C90" s="248"/>
      <c r="D90" s="248"/>
      <c r="E90" s="248"/>
      <c r="F90" s="248"/>
      <c r="G90" s="248"/>
      <c r="H90" s="248"/>
      <c r="I90" s="248"/>
      <c r="J90" s="248"/>
      <c r="K90" s="117" t="s">
        <v>152</v>
      </c>
      <c r="L90" s="118" t="s">
        <v>156</v>
      </c>
      <c r="M90" s="118" t="s">
        <v>889</v>
      </c>
      <c r="N90" s="118">
        <v>240</v>
      </c>
      <c r="O90" s="118">
        <v>3</v>
      </c>
      <c r="P90" s="118" t="s">
        <v>76</v>
      </c>
      <c r="Q90" s="118" t="s">
        <v>163</v>
      </c>
      <c r="R90" s="129">
        <v>15</v>
      </c>
      <c r="S90" s="272"/>
      <c r="T90" s="272"/>
      <c r="U90" s="272"/>
      <c r="V90" s="272"/>
      <c r="W90" s="272"/>
      <c r="X90" s="272"/>
      <c r="Y90" s="253"/>
      <c r="Z90" s="275"/>
      <c r="AA90" s="277"/>
    </row>
    <row r="91" spans="1:27" s="59" customFormat="1" ht="16.5" customHeight="1" x14ac:dyDescent="0.25">
      <c r="A91" s="267" t="s">
        <v>296</v>
      </c>
      <c r="B91" s="270" t="s">
        <v>168</v>
      </c>
      <c r="C91" s="278">
        <v>31719</v>
      </c>
      <c r="D91" s="270" t="s">
        <v>169</v>
      </c>
      <c r="E91" s="270" t="s">
        <v>167</v>
      </c>
      <c r="F91" s="270" t="s">
        <v>170</v>
      </c>
      <c r="G91" s="270">
        <v>12</v>
      </c>
      <c r="H91" s="270">
        <v>14</v>
      </c>
      <c r="I91" s="270">
        <v>11</v>
      </c>
      <c r="J91" s="279" t="s">
        <v>171</v>
      </c>
      <c r="K91" s="115" t="s">
        <v>151</v>
      </c>
      <c r="L91" s="116" t="s">
        <v>155</v>
      </c>
      <c r="M91" s="116" t="s">
        <v>44</v>
      </c>
      <c r="N91" s="116">
        <v>600</v>
      </c>
      <c r="O91" s="116">
        <v>3</v>
      </c>
      <c r="P91" s="116" t="s">
        <v>154</v>
      </c>
      <c r="Q91" s="116">
        <v>50</v>
      </c>
      <c r="R91" s="128" t="s">
        <v>154</v>
      </c>
      <c r="S91" s="271">
        <v>240</v>
      </c>
      <c r="T91" s="271">
        <v>3</v>
      </c>
      <c r="U91" s="271">
        <v>25</v>
      </c>
      <c r="V91" s="271">
        <v>42</v>
      </c>
      <c r="W91" s="271">
        <v>15</v>
      </c>
      <c r="X91" s="271">
        <v>1832</v>
      </c>
      <c r="Y91" s="273" t="s">
        <v>774</v>
      </c>
      <c r="Z91" s="274"/>
      <c r="AA91" s="276"/>
    </row>
    <row r="92" spans="1:27" s="59" customFormat="1" ht="16.5" customHeight="1" x14ac:dyDescent="0.25">
      <c r="A92" s="268"/>
      <c r="B92" s="248"/>
      <c r="C92" s="248"/>
      <c r="D92" s="248"/>
      <c r="E92" s="248"/>
      <c r="F92" s="248"/>
      <c r="G92" s="248"/>
      <c r="H92" s="248"/>
      <c r="I92" s="248"/>
      <c r="J92" s="248"/>
      <c r="K92" s="117" t="s">
        <v>152</v>
      </c>
      <c r="L92" s="118" t="s">
        <v>156</v>
      </c>
      <c r="M92" s="118" t="s">
        <v>888</v>
      </c>
      <c r="N92" s="118">
        <v>240</v>
      </c>
      <c r="O92" s="118">
        <v>3</v>
      </c>
      <c r="P92" s="118" t="s">
        <v>76</v>
      </c>
      <c r="Q92" s="118" t="s">
        <v>163</v>
      </c>
      <c r="R92" s="129">
        <v>15</v>
      </c>
      <c r="S92" s="272"/>
      <c r="T92" s="272"/>
      <c r="U92" s="272"/>
      <c r="V92" s="272"/>
      <c r="W92" s="272"/>
      <c r="X92" s="272"/>
      <c r="Y92" s="253"/>
      <c r="Z92" s="275"/>
      <c r="AA92" s="277"/>
    </row>
    <row r="93" spans="1:27" s="59" customFormat="1" ht="16.5" customHeight="1" x14ac:dyDescent="0.25">
      <c r="A93" s="267" t="s">
        <v>297</v>
      </c>
      <c r="B93" s="270" t="s">
        <v>168</v>
      </c>
      <c r="C93" s="278">
        <v>31719</v>
      </c>
      <c r="D93" s="270" t="s">
        <v>169</v>
      </c>
      <c r="E93" s="270" t="s">
        <v>167</v>
      </c>
      <c r="F93" s="270" t="s">
        <v>170</v>
      </c>
      <c r="G93" s="270">
        <v>12</v>
      </c>
      <c r="H93" s="270">
        <v>14</v>
      </c>
      <c r="I93" s="270">
        <v>11</v>
      </c>
      <c r="J93" s="279" t="s">
        <v>171</v>
      </c>
      <c r="K93" s="115" t="s">
        <v>151</v>
      </c>
      <c r="L93" s="116" t="s">
        <v>155</v>
      </c>
      <c r="M93" s="116" t="s">
        <v>44</v>
      </c>
      <c r="N93" s="116">
        <v>600</v>
      </c>
      <c r="O93" s="116">
        <v>3</v>
      </c>
      <c r="P93" s="116" t="s">
        <v>154</v>
      </c>
      <c r="Q93" s="116">
        <v>50</v>
      </c>
      <c r="R93" s="128" t="s">
        <v>154</v>
      </c>
      <c r="S93" s="271">
        <v>240</v>
      </c>
      <c r="T93" s="271">
        <v>3</v>
      </c>
      <c r="U93" s="271">
        <v>25</v>
      </c>
      <c r="V93" s="271">
        <v>42</v>
      </c>
      <c r="W93" s="271">
        <v>15</v>
      </c>
      <c r="X93" s="271">
        <v>1832</v>
      </c>
      <c r="Y93" s="273" t="s">
        <v>774</v>
      </c>
      <c r="Z93" s="274"/>
      <c r="AA93" s="276"/>
    </row>
    <row r="94" spans="1:27" s="59" customFormat="1" ht="16.5" customHeight="1" x14ac:dyDescent="0.25">
      <c r="A94" s="268"/>
      <c r="B94" s="248"/>
      <c r="C94" s="248"/>
      <c r="D94" s="248"/>
      <c r="E94" s="248"/>
      <c r="F94" s="248"/>
      <c r="G94" s="248"/>
      <c r="H94" s="248"/>
      <c r="I94" s="248"/>
      <c r="J94" s="248"/>
      <c r="K94" s="117" t="s">
        <v>152</v>
      </c>
      <c r="L94" s="118" t="s">
        <v>156</v>
      </c>
      <c r="M94" s="118" t="s">
        <v>889</v>
      </c>
      <c r="N94" s="118">
        <v>240</v>
      </c>
      <c r="O94" s="118">
        <v>3</v>
      </c>
      <c r="P94" s="118" t="s">
        <v>76</v>
      </c>
      <c r="Q94" s="118" t="s">
        <v>163</v>
      </c>
      <c r="R94" s="129">
        <v>15</v>
      </c>
      <c r="S94" s="272"/>
      <c r="T94" s="272"/>
      <c r="U94" s="272"/>
      <c r="V94" s="272"/>
      <c r="W94" s="272"/>
      <c r="X94" s="272"/>
      <c r="Y94" s="253"/>
      <c r="Z94" s="275"/>
      <c r="AA94" s="277"/>
    </row>
    <row r="95" spans="1:27" s="59" customFormat="1" ht="16.5" customHeight="1" x14ac:dyDescent="0.25">
      <c r="A95" s="267" t="s">
        <v>298</v>
      </c>
      <c r="B95" s="270" t="s">
        <v>168</v>
      </c>
      <c r="C95" s="278">
        <v>31719</v>
      </c>
      <c r="D95" s="270" t="s">
        <v>169</v>
      </c>
      <c r="E95" s="270" t="s">
        <v>167</v>
      </c>
      <c r="F95" s="270" t="s">
        <v>170</v>
      </c>
      <c r="G95" s="270">
        <v>18</v>
      </c>
      <c r="H95" s="270">
        <v>14</v>
      </c>
      <c r="I95" s="270">
        <v>11</v>
      </c>
      <c r="J95" s="279" t="s">
        <v>171</v>
      </c>
      <c r="K95" s="115" t="s">
        <v>151</v>
      </c>
      <c r="L95" s="116" t="s">
        <v>155</v>
      </c>
      <c r="M95" s="116" t="s">
        <v>13</v>
      </c>
      <c r="N95" s="116">
        <v>600</v>
      </c>
      <c r="O95" s="116">
        <v>3</v>
      </c>
      <c r="P95" s="116" t="s">
        <v>154</v>
      </c>
      <c r="Q95" s="116">
        <v>80</v>
      </c>
      <c r="R95" s="128" t="s">
        <v>154</v>
      </c>
      <c r="S95" s="271">
        <v>240</v>
      </c>
      <c r="T95" s="271">
        <v>3</v>
      </c>
      <c r="U95" s="271">
        <v>25</v>
      </c>
      <c r="V95" s="271">
        <v>54</v>
      </c>
      <c r="W95" s="271">
        <v>20</v>
      </c>
      <c r="X95" s="271">
        <v>2747</v>
      </c>
      <c r="Y95" s="273" t="s">
        <v>772</v>
      </c>
      <c r="Z95" s="274"/>
      <c r="AA95" s="276"/>
    </row>
    <row r="96" spans="1:27" s="59" customFormat="1" ht="16.5" customHeight="1" x14ac:dyDescent="0.25">
      <c r="A96" s="268"/>
      <c r="B96" s="248"/>
      <c r="C96" s="248"/>
      <c r="D96" s="248"/>
      <c r="E96" s="248"/>
      <c r="F96" s="248"/>
      <c r="G96" s="248"/>
      <c r="H96" s="248"/>
      <c r="I96" s="248"/>
      <c r="J96" s="248"/>
      <c r="K96" s="117" t="s">
        <v>152</v>
      </c>
      <c r="L96" s="118" t="s">
        <v>156</v>
      </c>
      <c r="M96" s="118" t="s">
        <v>886</v>
      </c>
      <c r="N96" s="118">
        <v>240</v>
      </c>
      <c r="O96" s="118">
        <v>3</v>
      </c>
      <c r="P96" s="118" t="s">
        <v>76</v>
      </c>
      <c r="Q96" s="118" t="s">
        <v>163</v>
      </c>
      <c r="R96" s="129">
        <v>30</v>
      </c>
      <c r="S96" s="272"/>
      <c r="T96" s="272"/>
      <c r="U96" s="272"/>
      <c r="V96" s="272"/>
      <c r="W96" s="272"/>
      <c r="X96" s="272"/>
      <c r="Y96" s="253"/>
      <c r="Z96" s="275"/>
      <c r="AA96" s="277"/>
    </row>
    <row r="97" spans="1:27" s="59" customFormat="1" ht="16.5" customHeight="1" x14ac:dyDescent="0.25">
      <c r="A97" s="267" t="s">
        <v>299</v>
      </c>
      <c r="B97" s="270" t="s">
        <v>168</v>
      </c>
      <c r="C97" s="278">
        <v>31719</v>
      </c>
      <c r="D97" s="270" t="s">
        <v>169</v>
      </c>
      <c r="E97" s="270" t="s">
        <v>167</v>
      </c>
      <c r="F97" s="270" t="s">
        <v>170</v>
      </c>
      <c r="G97" s="270">
        <v>18</v>
      </c>
      <c r="H97" s="270">
        <v>14</v>
      </c>
      <c r="I97" s="270">
        <v>11</v>
      </c>
      <c r="J97" s="279" t="s">
        <v>171</v>
      </c>
      <c r="K97" s="115" t="s">
        <v>151</v>
      </c>
      <c r="L97" s="116" t="s">
        <v>155</v>
      </c>
      <c r="M97" s="116" t="s">
        <v>13</v>
      </c>
      <c r="N97" s="116">
        <v>600</v>
      </c>
      <c r="O97" s="116">
        <v>3</v>
      </c>
      <c r="P97" s="116" t="s">
        <v>154</v>
      </c>
      <c r="Q97" s="116">
        <v>80</v>
      </c>
      <c r="R97" s="128" t="s">
        <v>154</v>
      </c>
      <c r="S97" s="271">
        <v>240</v>
      </c>
      <c r="T97" s="271">
        <v>3</v>
      </c>
      <c r="U97" s="271">
        <v>25</v>
      </c>
      <c r="V97" s="271">
        <v>54</v>
      </c>
      <c r="W97" s="271">
        <v>20</v>
      </c>
      <c r="X97" s="271">
        <v>2747</v>
      </c>
      <c r="Y97" s="273" t="s">
        <v>772</v>
      </c>
      <c r="Z97" s="274"/>
      <c r="AA97" s="276"/>
    </row>
    <row r="98" spans="1:27" s="59" customFormat="1" ht="16.5" customHeight="1" x14ac:dyDescent="0.25">
      <c r="A98" s="268"/>
      <c r="B98" s="248"/>
      <c r="C98" s="248"/>
      <c r="D98" s="248"/>
      <c r="E98" s="248"/>
      <c r="F98" s="248"/>
      <c r="G98" s="248"/>
      <c r="H98" s="248"/>
      <c r="I98" s="248"/>
      <c r="J98" s="248"/>
      <c r="K98" s="117" t="s">
        <v>152</v>
      </c>
      <c r="L98" s="118" t="s">
        <v>156</v>
      </c>
      <c r="M98" s="118" t="s">
        <v>887</v>
      </c>
      <c r="N98" s="118">
        <v>240</v>
      </c>
      <c r="O98" s="118">
        <v>3</v>
      </c>
      <c r="P98" s="118" t="s">
        <v>76</v>
      </c>
      <c r="Q98" s="118" t="s">
        <v>163</v>
      </c>
      <c r="R98" s="129">
        <v>30</v>
      </c>
      <c r="S98" s="272"/>
      <c r="T98" s="272"/>
      <c r="U98" s="272"/>
      <c r="V98" s="272"/>
      <c r="W98" s="272"/>
      <c r="X98" s="272"/>
      <c r="Y98" s="253"/>
      <c r="Z98" s="275"/>
      <c r="AA98" s="277"/>
    </row>
    <row r="99" spans="1:27" s="59" customFormat="1" ht="16.5" customHeight="1" x14ac:dyDescent="0.25">
      <c r="A99" s="267" t="s">
        <v>300</v>
      </c>
      <c r="B99" s="270" t="s">
        <v>168</v>
      </c>
      <c r="C99" s="278">
        <v>31719</v>
      </c>
      <c r="D99" s="270" t="s">
        <v>169</v>
      </c>
      <c r="E99" s="270" t="s">
        <v>167</v>
      </c>
      <c r="F99" s="270" t="s">
        <v>170</v>
      </c>
      <c r="G99" s="270">
        <v>18</v>
      </c>
      <c r="H99" s="270">
        <v>14</v>
      </c>
      <c r="I99" s="270">
        <v>11</v>
      </c>
      <c r="J99" s="279" t="s">
        <v>171</v>
      </c>
      <c r="K99" s="115" t="s">
        <v>151</v>
      </c>
      <c r="L99" s="116" t="s">
        <v>155</v>
      </c>
      <c r="M99" s="116" t="s">
        <v>13</v>
      </c>
      <c r="N99" s="116">
        <v>600</v>
      </c>
      <c r="O99" s="116">
        <v>3</v>
      </c>
      <c r="P99" s="116" t="s">
        <v>154</v>
      </c>
      <c r="Q99" s="116">
        <v>80</v>
      </c>
      <c r="R99" s="128" t="s">
        <v>154</v>
      </c>
      <c r="S99" s="271">
        <v>240</v>
      </c>
      <c r="T99" s="271">
        <v>3</v>
      </c>
      <c r="U99" s="271">
        <v>25</v>
      </c>
      <c r="V99" s="271">
        <v>68</v>
      </c>
      <c r="W99" s="271">
        <v>25</v>
      </c>
      <c r="X99" s="271">
        <v>2747</v>
      </c>
      <c r="Y99" s="273" t="s">
        <v>772</v>
      </c>
      <c r="Z99" s="274"/>
      <c r="AA99" s="276"/>
    </row>
    <row r="100" spans="1:27" s="59" customFormat="1" ht="16.5" customHeight="1" x14ac:dyDescent="0.25">
      <c r="A100" s="268"/>
      <c r="B100" s="248"/>
      <c r="C100" s="248"/>
      <c r="D100" s="248"/>
      <c r="E100" s="248"/>
      <c r="F100" s="248"/>
      <c r="G100" s="248"/>
      <c r="H100" s="248"/>
      <c r="I100" s="248"/>
      <c r="J100" s="248"/>
      <c r="K100" s="117" t="s">
        <v>152</v>
      </c>
      <c r="L100" s="118" t="s">
        <v>156</v>
      </c>
      <c r="M100" s="118" t="s">
        <v>886</v>
      </c>
      <c r="N100" s="118">
        <v>240</v>
      </c>
      <c r="O100" s="118">
        <v>3</v>
      </c>
      <c r="P100" s="118" t="s">
        <v>76</v>
      </c>
      <c r="Q100" s="118" t="s">
        <v>163</v>
      </c>
      <c r="R100" s="129">
        <v>30</v>
      </c>
      <c r="S100" s="272"/>
      <c r="T100" s="272"/>
      <c r="U100" s="272"/>
      <c r="V100" s="272"/>
      <c r="W100" s="272"/>
      <c r="X100" s="272"/>
      <c r="Y100" s="253"/>
      <c r="Z100" s="275"/>
      <c r="AA100" s="277"/>
    </row>
    <row r="101" spans="1:27" s="59" customFormat="1" ht="18.75" customHeight="1" x14ac:dyDescent="0.25">
      <c r="A101" s="267" t="s">
        <v>301</v>
      </c>
      <c r="B101" s="270" t="s">
        <v>168</v>
      </c>
      <c r="C101" s="278">
        <v>31719</v>
      </c>
      <c r="D101" s="270" t="s">
        <v>169</v>
      </c>
      <c r="E101" s="270" t="s">
        <v>167</v>
      </c>
      <c r="F101" s="270" t="s">
        <v>170</v>
      </c>
      <c r="G101" s="270">
        <v>18</v>
      </c>
      <c r="H101" s="270">
        <v>14</v>
      </c>
      <c r="I101" s="270">
        <v>11</v>
      </c>
      <c r="J101" s="279" t="s">
        <v>171</v>
      </c>
      <c r="K101" s="115" t="s">
        <v>151</v>
      </c>
      <c r="L101" s="116" t="s">
        <v>155</v>
      </c>
      <c r="M101" s="116" t="s">
        <v>13</v>
      </c>
      <c r="N101" s="116">
        <v>600</v>
      </c>
      <c r="O101" s="116">
        <v>3</v>
      </c>
      <c r="P101" s="116" t="s">
        <v>154</v>
      </c>
      <c r="Q101" s="116">
        <v>80</v>
      </c>
      <c r="R101" s="128" t="s">
        <v>154</v>
      </c>
      <c r="S101" s="271">
        <v>240</v>
      </c>
      <c r="T101" s="271">
        <v>3</v>
      </c>
      <c r="U101" s="271">
        <v>25</v>
      </c>
      <c r="V101" s="271">
        <v>68</v>
      </c>
      <c r="W101" s="271">
        <v>25</v>
      </c>
      <c r="X101" s="271">
        <v>2747</v>
      </c>
      <c r="Y101" s="273" t="s">
        <v>772</v>
      </c>
      <c r="Z101" s="274"/>
      <c r="AA101" s="276"/>
    </row>
    <row r="102" spans="1:27" s="59" customFormat="1" ht="18.75" customHeight="1" x14ac:dyDescent="0.25">
      <c r="A102" s="268"/>
      <c r="B102" s="248"/>
      <c r="C102" s="248"/>
      <c r="D102" s="248"/>
      <c r="E102" s="248"/>
      <c r="F102" s="248"/>
      <c r="G102" s="248"/>
      <c r="H102" s="248"/>
      <c r="I102" s="248"/>
      <c r="J102" s="248"/>
      <c r="K102" s="117" t="s">
        <v>152</v>
      </c>
      <c r="L102" s="118" t="s">
        <v>156</v>
      </c>
      <c r="M102" s="118" t="s">
        <v>887</v>
      </c>
      <c r="N102" s="118">
        <v>240</v>
      </c>
      <c r="O102" s="118">
        <v>3</v>
      </c>
      <c r="P102" s="118" t="s">
        <v>76</v>
      </c>
      <c r="Q102" s="118" t="s">
        <v>163</v>
      </c>
      <c r="R102" s="129">
        <v>30</v>
      </c>
      <c r="S102" s="272"/>
      <c r="T102" s="272"/>
      <c r="U102" s="272"/>
      <c r="V102" s="272"/>
      <c r="W102" s="272"/>
      <c r="X102" s="272"/>
      <c r="Y102" s="253"/>
      <c r="Z102" s="275"/>
      <c r="AA102" s="277"/>
    </row>
    <row r="103" spans="1:27" s="59" customFormat="1" ht="16.5" customHeight="1" x14ac:dyDescent="0.25">
      <c r="A103" s="267" t="s">
        <v>302</v>
      </c>
      <c r="B103" s="270" t="s">
        <v>168</v>
      </c>
      <c r="C103" s="278">
        <v>31719</v>
      </c>
      <c r="D103" s="270" t="s">
        <v>169</v>
      </c>
      <c r="E103" s="270" t="s">
        <v>167</v>
      </c>
      <c r="F103" s="270" t="s">
        <v>170</v>
      </c>
      <c r="G103" s="270">
        <v>18</v>
      </c>
      <c r="H103" s="270">
        <v>14</v>
      </c>
      <c r="I103" s="270">
        <v>11</v>
      </c>
      <c r="J103" s="279" t="s">
        <v>171</v>
      </c>
      <c r="K103" s="115" t="s">
        <v>151</v>
      </c>
      <c r="L103" s="116" t="s">
        <v>155</v>
      </c>
      <c r="M103" s="116" t="s">
        <v>14</v>
      </c>
      <c r="N103" s="116">
        <v>600</v>
      </c>
      <c r="O103" s="116">
        <v>3</v>
      </c>
      <c r="P103" s="116" t="s">
        <v>154</v>
      </c>
      <c r="Q103" s="116">
        <v>115</v>
      </c>
      <c r="R103" s="128" t="s">
        <v>154</v>
      </c>
      <c r="S103" s="271">
        <v>240</v>
      </c>
      <c r="T103" s="271">
        <v>3</v>
      </c>
      <c r="U103" s="271">
        <v>25</v>
      </c>
      <c r="V103" s="271">
        <v>80</v>
      </c>
      <c r="W103" s="271">
        <v>30</v>
      </c>
      <c r="X103" s="271">
        <v>2747</v>
      </c>
      <c r="Y103" s="273" t="s">
        <v>772</v>
      </c>
      <c r="Z103" s="274"/>
      <c r="AA103" s="276"/>
    </row>
    <row r="104" spans="1:27" s="59" customFormat="1" ht="16.5" customHeight="1" x14ac:dyDescent="0.25">
      <c r="A104" s="268"/>
      <c r="B104" s="248"/>
      <c r="C104" s="248"/>
      <c r="D104" s="248"/>
      <c r="E104" s="248"/>
      <c r="F104" s="248"/>
      <c r="G104" s="248"/>
      <c r="H104" s="248"/>
      <c r="I104" s="248"/>
      <c r="J104" s="248"/>
      <c r="K104" s="117" t="s">
        <v>152</v>
      </c>
      <c r="L104" s="118" t="s">
        <v>156</v>
      </c>
      <c r="M104" s="118" t="s">
        <v>886</v>
      </c>
      <c r="N104" s="118">
        <v>240</v>
      </c>
      <c r="O104" s="118">
        <v>3</v>
      </c>
      <c r="P104" s="118" t="s">
        <v>76</v>
      </c>
      <c r="Q104" s="118" t="s">
        <v>163</v>
      </c>
      <c r="R104" s="129">
        <v>30</v>
      </c>
      <c r="S104" s="272"/>
      <c r="T104" s="272"/>
      <c r="U104" s="272"/>
      <c r="V104" s="272"/>
      <c r="W104" s="272"/>
      <c r="X104" s="272"/>
      <c r="Y104" s="253"/>
      <c r="Z104" s="275"/>
      <c r="AA104" s="277"/>
    </row>
    <row r="105" spans="1:27" s="59" customFormat="1" ht="16.5" customHeight="1" x14ac:dyDescent="0.25">
      <c r="A105" s="267" t="s">
        <v>303</v>
      </c>
      <c r="B105" s="270" t="s">
        <v>168</v>
      </c>
      <c r="C105" s="278">
        <v>31719</v>
      </c>
      <c r="D105" s="270" t="s">
        <v>169</v>
      </c>
      <c r="E105" s="270" t="s">
        <v>167</v>
      </c>
      <c r="F105" s="270" t="s">
        <v>170</v>
      </c>
      <c r="G105" s="270">
        <v>18</v>
      </c>
      <c r="H105" s="270">
        <v>14</v>
      </c>
      <c r="I105" s="270">
        <v>11</v>
      </c>
      <c r="J105" s="279" t="s">
        <v>171</v>
      </c>
      <c r="K105" s="115" t="s">
        <v>151</v>
      </c>
      <c r="L105" s="116" t="s">
        <v>155</v>
      </c>
      <c r="M105" s="116" t="s">
        <v>14</v>
      </c>
      <c r="N105" s="116">
        <v>600</v>
      </c>
      <c r="O105" s="116">
        <v>3</v>
      </c>
      <c r="P105" s="116" t="s">
        <v>154</v>
      </c>
      <c r="Q105" s="116">
        <v>115</v>
      </c>
      <c r="R105" s="128" t="s">
        <v>154</v>
      </c>
      <c r="S105" s="271">
        <v>240</v>
      </c>
      <c r="T105" s="271">
        <v>3</v>
      </c>
      <c r="U105" s="271">
        <v>25</v>
      </c>
      <c r="V105" s="271">
        <v>80</v>
      </c>
      <c r="W105" s="271">
        <v>30</v>
      </c>
      <c r="X105" s="271">
        <v>2747</v>
      </c>
      <c r="Y105" s="273" t="s">
        <v>772</v>
      </c>
      <c r="Z105" s="274"/>
      <c r="AA105" s="276"/>
    </row>
    <row r="106" spans="1:27" s="59" customFormat="1" ht="16.5" customHeight="1" x14ac:dyDescent="0.25">
      <c r="A106" s="268"/>
      <c r="B106" s="248"/>
      <c r="C106" s="248"/>
      <c r="D106" s="248"/>
      <c r="E106" s="248"/>
      <c r="F106" s="248"/>
      <c r="G106" s="248"/>
      <c r="H106" s="248"/>
      <c r="I106" s="248"/>
      <c r="J106" s="248"/>
      <c r="K106" s="117" t="s">
        <v>152</v>
      </c>
      <c r="L106" s="118" t="s">
        <v>156</v>
      </c>
      <c r="M106" s="118" t="s">
        <v>887</v>
      </c>
      <c r="N106" s="118">
        <v>240</v>
      </c>
      <c r="O106" s="118">
        <v>3</v>
      </c>
      <c r="P106" s="118" t="s">
        <v>76</v>
      </c>
      <c r="Q106" s="118" t="s">
        <v>163</v>
      </c>
      <c r="R106" s="129">
        <v>30</v>
      </c>
      <c r="S106" s="272"/>
      <c r="T106" s="272"/>
      <c r="U106" s="272"/>
      <c r="V106" s="272"/>
      <c r="W106" s="272"/>
      <c r="X106" s="272"/>
      <c r="Y106" s="253"/>
      <c r="Z106" s="275"/>
      <c r="AA106" s="277"/>
    </row>
    <row r="107" spans="1:27" s="59" customFormat="1" ht="16.5" customHeight="1" x14ac:dyDescent="0.25">
      <c r="A107" s="267" t="s">
        <v>304</v>
      </c>
      <c r="B107" s="270" t="s">
        <v>168</v>
      </c>
      <c r="C107" s="278">
        <v>31719</v>
      </c>
      <c r="D107" s="270" t="s">
        <v>169</v>
      </c>
      <c r="E107" s="270" t="s">
        <v>167</v>
      </c>
      <c r="F107" s="270" t="s">
        <v>170</v>
      </c>
      <c r="G107" s="270">
        <v>12</v>
      </c>
      <c r="H107" s="270">
        <v>14</v>
      </c>
      <c r="I107" s="270">
        <v>11</v>
      </c>
      <c r="J107" s="279" t="s">
        <v>171</v>
      </c>
      <c r="K107" s="115" t="s">
        <v>151</v>
      </c>
      <c r="L107" s="116" t="s">
        <v>155</v>
      </c>
      <c r="M107" s="116" t="s">
        <v>7</v>
      </c>
      <c r="N107" s="116">
        <v>600</v>
      </c>
      <c r="O107" s="116">
        <v>3</v>
      </c>
      <c r="P107" s="116" t="s">
        <v>154</v>
      </c>
      <c r="Q107" s="116">
        <v>2</v>
      </c>
      <c r="R107" s="128" t="s">
        <v>154</v>
      </c>
      <c r="S107" s="271">
        <v>480</v>
      </c>
      <c r="T107" s="271">
        <v>3</v>
      </c>
      <c r="U107" s="271">
        <v>18</v>
      </c>
      <c r="V107" s="271">
        <v>1.1000000000000001</v>
      </c>
      <c r="W107" s="271">
        <v>0.5</v>
      </c>
      <c r="X107" s="271">
        <v>1832</v>
      </c>
      <c r="Y107" s="273" t="s">
        <v>773</v>
      </c>
      <c r="Z107" s="274"/>
      <c r="AA107" s="276"/>
    </row>
    <row r="108" spans="1:27" s="59" customFormat="1" ht="16.5" customHeight="1" x14ac:dyDescent="0.25">
      <c r="A108" s="268"/>
      <c r="B108" s="248"/>
      <c r="C108" s="248"/>
      <c r="D108" s="248"/>
      <c r="E108" s="248"/>
      <c r="F108" s="248"/>
      <c r="G108" s="248"/>
      <c r="H108" s="248"/>
      <c r="I108" s="248"/>
      <c r="J108" s="248"/>
      <c r="K108" s="117" t="s">
        <v>152</v>
      </c>
      <c r="L108" s="118" t="s">
        <v>156</v>
      </c>
      <c r="M108" s="118" t="s">
        <v>879</v>
      </c>
      <c r="N108" s="118">
        <v>480</v>
      </c>
      <c r="O108" s="118">
        <v>3</v>
      </c>
      <c r="P108" s="118" t="s">
        <v>76</v>
      </c>
      <c r="Q108" s="118" t="s">
        <v>165</v>
      </c>
      <c r="R108" s="129">
        <v>5</v>
      </c>
      <c r="S108" s="272"/>
      <c r="T108" s="272"/>
      <c r="U108" s="272"/>
      <c r="V108" s="272"/>
      <c r="W108" s="272"/>
      <c r="X108" s="272"/>
      <c r="Y108" s="253"/>
      <c r="Z108" s="275"/>
      <c r="AA108" s="277"/>
    </row>
    <row r="109" spans="1:27" s="59" customFormat="1" ht="16.5" customHeight="1" x14ac:dyDescent="0.25">
      <c r="A109" s="267" t="s">
        <v>305</v>
      </c>
      <c r="B109" s="270" t="s">
        <v>168</v>
      </c>
      <c r="C109" s="278">
        <v>31719</v>
      </c>
      <c r="D109" s="270" t="s">
        <v>169</v>
      </c>
      <c r="E109" s="270" t="s">
        <v>167</v>
      </c>
      <c r="F109" s="270" t="s">
        <v>170</v>
      </c>
      <c r="G109" s="270">
        <v>12</v>
      </c>
      <c r="H109" s="270">
        <v>14</v>
      </c>
      <c r="I109" s="270">
        <v>11</v>
      </c>
      <c r="J109" s="279" t="s">
        <v>171</v>
      </c>
      <c r="K109" s="115" t="s">
        <v>151</v>
      </c>
      <c r="L109" s="116" t="s">
        <v>155</v>
      </c>
      <c r="M109" s="116" t="s">
        <v>7</v>
      </c>
      <c r="N109" s="116">
        <v>600</v>
      </c>
      <c r="O109" s="116">
        <v>3</v>
      </c>
      <c r="P109" s="116" t="s">
        <v>154</v>
      </c>
      <c r="Q109" s="116">
        <v>2</v>
      </c>
      <c r="R109" s="128" t="s">
        <v>154</v>
      </c>
      <c r="S109" s="271">
        <v>480</v>
      </c>
      <c r="T109" s="271">
        <v>3</v>
      </c>
      <c r="U109" s="271">
        <v>18</v>
      </c>
      <c r="V109" s="271">
        <v>1.1000000000000001</v>
      </c>
      <c r="W109" s="271">
        <v>0.5</v>
      </c>
      <c r="X109" s="271">
        <v>1832</v>
      </c>
      <c r="Y109" s="273" t="s">
        <v>773</v>
      </c>
      <c r="Z109" s="274"/>
      <c r="AA109" s="276"/>
    </row>
    <row r="110" spans="1:27" s="59" customFormat="1" ht="16.5" customHeight="1" x14ac:dyDescent="0.25">
      <c r="A110" s="268"/>
      <c r="B110" s="248"/>
      <c r="C110" s="248"/>
      <c r="D110" s="248"/>
      <c r="E110" s="248"/>
      <c r="F110" s="248"/>
      <c r="G110" s="248"/>
      <c r="H110" s="248"/>
      <c r="I110" s="248"/>
      <c r="J110" s="248"/>
      <c r="K110" s="117" t="s">
        <v>152</v>
      </c>
      <c r="L110" s="118" t="s">
        <v>156</v>
      </c>
      <c r="M110" s="118" t="s">
        <v>892</v>
      </c>
      <c r="N110" s="118">
        <v>480</v>
      </c>
      <c r="O110" s="118">
        <v>3</v>
      </c>
      <c r="P110" s="118" t="s">
        <v>76</v>
      </c>
      <c r="Q110" s="118" t="s">
        <v>165</v>
      </c>
      <c r="R110" s="129">
        <v>5</v>
      </c>
      <c r="S110" s="272"/>
      <c r="T110" s="272"/>
      <c r="U110" s="272"/>
      <c r="V110" s="272"/>
      <c r="W110" s="272"/>
      <c r="X110" s="272"/>
      <c r="Y110" s="253"/>
      <c r="Z110" s="275"/>
      <c r="AA110" s="277"/>
    </row>
    <row r="111" spans="1:27" s="59" customFormat="1" ht="16.5" customHeight="1" x14ac:dyDescent="0.25">
      <c r="A111" s="267" t="s">
        <v>306</v>
      </c>
      <c r="B111" s="270" t="s">
        <v>168</v>
      </c>
      <c r="C111" s="278">
        <v>31719</v>
      </c>
      <c r="D111" s="270" t="s">
        <v>169</v>
      </c>
      <c r="E111" s="270" t="s">
        <v>167</v>
      </c>
      <c r="F111" s="270" t="s">
        <v>170</v>
      </c>
      <c r="G111" s="270">
        <v>12</v>
      </c>
      <c r="H111" s="270">
        <v>14</v>
      </c>
      <c r="I111" s="270">
        <v>11</v>
      </c>
      <c r="J111" s="279" t="s">
        <v>171</v>
      </c>
      <c r="K111" s="115" t="s">
        <v>151</v>
      </c>
      <c r="L111" s="116" t="s">
        <v>155</v>
      </c>
      <c r="M111" s="116" t="s">
        <v>7</v>
      </c>
      <c r="N111" s="116">
        <v>600</v>
      </c>
      <c r="O111" s="116">
        <v>3</v>
      </c>
      <c r="P111" s="116" t="s">
        <v>154</v>
      </c>
      <c r="Q111" s="116">
        <v>2</v>
      </c>
      <c r="R111" s="128" t="s">
        <v>154</v>
      </c>
      <c r="S111" s="271">
        <v>480</v>
      </c>
      <c r="T111" s="271">
        <v>3</v>
      </c>
      <c r="U111" s="271">
        <v>18</v>
      </c>
      <c r="V111" s="271">
        <v>1.6</v>
      </c>
      <c r="W111" s="271">
        <v>0.75</v>
      </c>
      <c r="X111" s="271">
        <v>1832</v>
      </c>
      <c r="Y111" s="273" t="s">
        <v>773</v>
      </c>
      <c r="Z111" s="274"/>
      <c r="AA111" s="276"/>
    </row>
    <row r="112" spans="1:27" s="59" customFormat="1" ht="16.5" customHeight="1" x14ac:dyDescent="0.25">
      <c r="A112" s="268"/>
      <c r="B112" s="248"/>
      <c r="C112" s="248"/>
      <c r="D112" s="248"/>
      <c r="E112" s="248"/>
      <c r="F112" s="248"/>
      <c r="G112" s="248"/>
      <c r="H112" s="248"/>
      <c r="I112" s="248"/>
      <c r="J112" s="248"/>
      <c r="K112" s="117" t="s">
        <v>152</v>
      </c>
      <c r="L112" s="118" t="s">
        <v>156</v>
      </c>
      <c r="M112" s="118" t="s">
        <v>879</v>
      </c>
      <c r="N112" s="118">
        <v>480</v>
      </c>
      <c r="O112" s="118">
        <v>3</v>
      </c>
      <c r="P112" s="118" t="s">
        <v>76</v>
      </c>
      <c r="Q112" s="118" t="s">
        <v>165</v>
      </c>
      <c r="R112" s="129">
        <v>5</v>
      </c>
      <c r="S112" s="272"/>
      <c r="T112" s="272"/>
      <c r="U112" s="272"/>
      <c r="V112" s="272"/>
      <c r="W112" s="272"/>
      <c r="X112" s="272"/>
      <c r="Y112" s="253"/>
      <c r="Z112" s="275"/>
      <c r="AA112" s="277"/>
    </row>
    <row r="113" spans="1:27" s="59" customFormat="1" ht="16.5" customHeight="1" x14ac:dyDescent="0.25">
      <c r="A113" s="267" t="s">
        <v>307</v>
      </c>
      <c r="B113" s="270" t="s">
        <v>168</v>
      </c>
      <c r="C113" s="278">
        <v>31719</v>
      </c>
      <c r="D113" s="270" t="s">
        <v>169</v>
      </c>
      <c r="E113" s="270" t="s">
        <v>167</v>
      </c>
      <c r="F113" s="270" t="s">
        <v>170</v>
      </c>
      <c r="G113" s="270">
        <v>12</v>
      </c>
      <c r="H113" s="270">
        <v>14</v>
      </c>
      <c r="I113" s="270">
        <v>11</v>
      </c>
      <c r="J113" s="279" t="s">
        <v>171</v>
      </c>
      <c r="K113" s="115" t="s">
        <v>151</v>
      </c>
      <c r="L113" s="116" t="s">
        <v>155</v>
      </c>
      <c r="M113" s="116" t="s">
        <v>7</v>
      </c>
      <c r="N113" s="116">
        <v>600</v>
      </c>
      <c r="O113" s="116">
        <v>3</v>
      </c>
      <c r="P113" s="116" t="s">
        <v>154</v>
      </c>
      <c r="Q113" s="116">
        <v>2</v>
      </c>
      <c r="R113" s="128" t="s">
        <v>154</v>
      </c>
      <c r="S113" s="271">
        <v>480</v>
      </c>
      <c r="T113" s="271">
        <v>3</v>
      </c>
      <c r="U113" s="271">
        <v>18</v>
      </c>
      <c r="V113" s="271">
        <v>1.6</v>
      </c>
      <c r="W113" s="271">
        <v>0.75</v>
      </c>
      <c r="X113" s="271">
        <v>1832</v>
      </c>
      <c r="Y113" s="273" t="s">
        <v>773</v>
      </c>
      <c r="Z113" s="274"/>
      <c r="AA113" s="276"/>
    </row>
    <row r="114" spans="1:27" s="59" customFormat="1" ht="16.5" customHeight="1" x14ac:dyDescent="0.25">
      <c r="A114" s="268"/>
      <c r="B114" s="248"/>
      <c r="C114" s="248"/>
      <c r="D114" s="248"/>
      <c r="E114" s="248"/>
      <c r="F114" s="248"/>
      <c r="G114" s="248"/>
      <c r="H114" s="248"/>
      <c r="I114" s="248"/>
      <c r="J114" s="248"/>
      <c r="K114" s="117" t="s">
        <v>152</v>
      </c>
      <c r="L114" s="118" t="s">
        <v>156</v>
      </c>
      <c r="M114" s="118" t="s">
        <v>892</v>
      </c>
      <c r="N114" s="118">
        <v>480</v>
      </c>
      <c r="O114" s="118">
        <v>3</v>
      </c>
      <c r="P114" s="118" t="s">
        <v>76</v>
      </c>
      <c r="Q114" s="118" t="s">
        <v>165</v>
      </c>
      <c r="R114" s="129">
        <v>5</v>
      </c>
      <c r="S114" s="272"/>
      <c r="T114" s="272"/>
      <c r="U114" s="272"/>
      <c r="V114" s="272"/>
      <c r="W114" s="272"/>
      <c r="X114" s="272"/>
      <c r="Y114" s="253"/>
      <c r="Z114" s="275"/>
      <c r="AA114" s="277"/>
    </row>
    <row r="115" spans="1:27" s="59" customFormat="1" ht="16.5" customHeight="1" x14ac:dyDescent="0.25">
      <c r="A115" s="267" t="s">
        <v>308</v>
      </c>
      <c r="B115" s="270" t="s">
        <v>168</v>
      </c>
      <c r="C115" s="278">
        <v>31719</v>
      </c>
      <c r="D115" s="270" t="s">
        <v>169</v>
      </c>
      <c r="E115" s="270" t="s">
        <v>167</v>
      </c>
      <c r="F115" s="270" t="s">
        <v>170</v>
      </c>
      <c r="G115" s="270">
        <v>12</v>
      </c>
      <c r="H115" s="270">
        <v>14</v>
      </c>
      <c r="I115" s="270">
        <v>11</v>
      </c>
      <c r="J115" s="279" t="s">
        <v>171</v>
      </c>
      <c r="K115" s="115" t="s">
        <v>151</v>
      </c>
      <c r="L115" s="116" t="s">
        <v>155</v>
      </c>
      <c r="M115" s="116" t="s">
        <v>8</v>
      </c>
      <c r="N115" s="116">
        <v>600</v>
      </c>
      <c r="O115" s="116">
        <v>3</v>
      </c>
      <c r="P115" s="116" t="s">
        <v>154</v>
      </c>
      <c r="Q115" s="116">
        <v>3.5</v>
      </c>
      <c r="R115" s="128"/>
      <c r="S115" s="271">
        <v>480</v>
      </c>
      <c r="T115" s="271">
        <v>3</v>
      </c>
      <c r="U115" s="271">
        <v>18</v>
      </c>
      <c r="V115" s="271">
        <v>2.1</v>
      </c>
      <c r="W115" s="271">
        <v>1</v>
      </c>
      <c r="X115" s="271">
        <v>1832</v>
      </c>
      <c r="Y115" s="273" t="s">
        <v>773</v>
      </c>
      <c r="Z115" s="274"/>
      <c r="AA115" s="276"/>
    </row>
    <row r="116" spans="1:27" s="59" customFormat="1" ht="16.5" customHeight="1" x14ac:dyDescent="0.25">
      <c r="A116" s="268"/>
      <c r="B116" s="248"/>
      <c r="C116" s="248"/>
      <c r="D116" s="248"/>
      <c r="E116" s="248"/>
      <c r="F116" s="248"/>
      <c r="G116" s="248"/>
      <c r="H116" s="248"/>
      <c r="I116" s="248"/>
      <c r="J116" s="248"/>
      <c r="K116" s="117" t="s">
        <v>152</v>
      </c>
      <c r="L116" s="118" t="s">
        <v>156</v>
      </c>
      <c r="M116" s="118" t="s">
        <v>879</v>
      </c>
      <c r="N116" s="118">
        <v>480</v>
      </c>
      <c r="O116" s="118">
        <v>3</v>
      </c>
      <c r="P116" s="118" t="s">
        <v>76</v>
      </c>
      <c r="Q116" s="118" t="s">
        <v>165</v>
      </c>
      <c r="R116" s="129">
        <v>5</v>
      </c>
      <c r="S116" s="272"/>
      <c r="T116" s="272"/>
      <c r="U116" s="272"/>
      <c r="V116" s="272"/>
      <c r="W116" s="272"/>
      <c r="X116" s="272"/>
      <c r="Y116" s="253"/>
      <c r="Z116" s="275"/>
      <c r="AA116" s="277"/>
    </row>
    <row r="117" spans="1:27" s="59" customFormat="1" ht="16.5" customHeight="1" x14ac:dyDescent="0.25">
      <c r="A117" s="267" t="s">
        <v>309</v>
      </c>
      <c r="B117" s="270" t="s">
        <v>168</v>
      </c>
      <c r="C117" s="278">
        <v>31719</v>
      </c>
      <c r="D117" s="270" t="s">
        <v>169</v>
      </c>
      <c r="E117" s="270" t="s">
        <v>167</v>
      </c>
      <c r="F117" s="270" t="s">
        <v>170</v>
      </c>
      <c r="G117" s="270">
        <v>12</v>
      </c>
      <c r="H117" s="270">
        <v>14</v>
      </c>
      <c r="I117" s="270">
        <v>11</v>
      </c>
      <c r="J117" s="279" t="s">
        <v>171</v>
      </c>
      <c r="K117" s="115" t="s">
        <v>151</v>
      </c>
      <c r="L117" s="116" t="s">
        <v>155</v>
      </c>
      <c r="M117" s="116" t="s">
        <v>8</v>
      </c>
      <c r="N117" s="116">
        <v>600</v>
      </c>
      <c r="O117" s="116">
        <v>3</v>
      </c>
      <c r="P117" s="116" t="s">
        <v>154</v>
      </c>
      <c r="Q117" s="116">
        <v>3.5</v>
      </c>
      <c r="R117" s="128"/>
      <c r="S117" s="271">
        <v>480</v>
      </c>
      <c r="T117" s="271">
        <v>3</v>
      </c>
      <c r="U117" s="271">
        <v>18</v>
      </c>
      <c r="V117" s="271">
        <v>2.1</v>
      </c>
      <c r="W117" s="271">
        <v>1</v>
      </c>
      <c r="X117" s="271">
        <v>1832</v>
      </c>
      <c r="Y117" s="273" t="s">
        <v>773</v>
      </c>
      <c r="Z117" s="274"/>
      <c r="AA117" s="276"/>
    </row>
    <row r="118" spans="1:27" s="59" customFormat="1" ht="16.5" customHeight="1" x14ac:dyDescent="0.25">
      <c r="A118" s="268"/>
      <c r="B118" s="248"/>
      <c r="C118" s="248"/>
      <c r="D118" s="248"/>
      <c r="E118" s="248"/>
      <c r="F118" s="248"/>
      <c r="G118" s="248"/>
      <c r="H118" s="248"/>
      <c r="I118" s="248"/>
      <c r="J118" s="248"/>
      <c r="K118" s="117" t="s">
        <v>152</v>
      </c>
      <c r="L118" s="118" t="s">
        <v>156</v>
      </c>
      <c r="M118" s="118" t="s">
        <v>892</v>
      </c>
      <c r="N118" s="118">
        <v>480</v>
      </c>
      <c r="O118" s="118">
        <v>3</v>
      </c>
      <c r="P118" s="118" t="s">
        <v>76</v>
      </c>
      <c r="Q118" s="118" t="s">
        <v>165</v>
      </c>
      <c r="R118" s="129">
        <v>5</v>
      </c>
      <c r="S118" s="272"/>
      <c r="T118" s="272"/>
      <c r="U118" s="272"/>
      <c r="V118" s="272"/>
      <c r="W118" s="272"/>
      <c r="X118" s="272"/>
      <c r="Y118" s="253"/>
      <c r="Z118" s="275"/>
      <c r="AA118" s="277"/>
    </row>
    <row r="119" spans="1:27" s="59" customFormat="1" ht="16.5" customHeight="1" x14ac:dyDescent="0.25">
      <c r="A119" s="267" t="s">
        <v>310</v>
      </c>
      <c r="B119" s="270" t="s">
        <v>168</v>
      </c>
      <c r="C119" s="278">
        <v>31719</v>
      </c>
      <c r="D119" s="270" t="s">
        <v>169</v>
      </c>
      <c r="E119" s="270" t="s">
        <v>167</v>
      </c>
      <c r="F119" s="270" t="s">
        <v>170</v>
      </c>
      <c r="G119" s="270">
        <v>12</v>
      </c>
      <c r="H119" s="270">
        <v>14</v>
      </c>
      <c r="I119" s="270">
        <v>11</v>
      </c>
      <c r="J119" s="279" t="s">
        <v>171</v>
      </c>
      <c r="K119" s="115" t="s">
        <v>151</v>
      </c>
      <c r="L119" s="116" t="s">
        <v>155</v>
      </c>
      <c r="M119" s="116" t="s">
        <v>9</v>
      </c>
      <c r="N119" s="116">
        <v>600</v>
      </c>
      <c r="O119" s="116">
        <v>3</v>
      </c>
      <c r="P119" s="116" t="s">
        <v>154</v>
      </c>
      <c r="Q119" s="116">
        <v>7</v>
      </c>
      <c r="R119" s="128"/>
      <c r="S119" s="271">
        <v>480</v>
      </c>
      <c r="T119" s="271">
        <v>3</v>
      </c>
      <c r="U119" s="271">
        <v>18</v>
      </c>
      <c r="V119" s="271">
        <v>3</v>
      </c>
      <c r="W119" s="271">
        <v>1.5</v>
      </c>
      <c r="X119" s="271">
        <v>1832</v>
      </c>
      <c r="Y119" s="273" t="s">
        <v>773</v>
      </c>
      <c r="Z119" s="274"/>
      <c r="AA119" s="276"/>
    </row>
    <row r="120" spans="1:27" s="59" customFormat="1" ht="16.5" customHeight="1" x14ac:dyDescent="0.25">
      <c r="A120" s="268"/>
      <c r="B120" s="248"/>
      <c r="C120" s="248"/>
      <c r="D120" s="248"/>
      <c r="E120" s="248"/>
      <c r="F120" s="248"/>
      <c r="G120" s="248"/>
      <c r="H120" s="248"/>
      <c r="I120" s="248"/>
      <c r="J120" s="248"/>
      <c r="K120" s="117" t="s">
        <v>152</v>
      </c>
      <c r="L120" s="118" t="s">
        <v>156</v>
      </c>
      <c r="M120" s="118" t="s">
        <v>893</v>
      </c>
      <c r="N120" s="118">
        <v>480</v>
      </c>
      <c r="O120" s="118">
        <v>3</v>
      </c>
      <c r="P120" s="118" t="s">
        <v>76</v>
      </c>
      <c r="Q120" s="118" t="s">
        <v>870</v>
      </c>
      <c r="R120" s="129">
        <v>10</v>
      </c>
      <c r="S120" s="272"/>
      <c r="T120" s="272"/>
      <c r="U120" s="272"/>
      <c r="V120" s="272"/>
      <c r="W120" s="272"/>
      <c r="X120" s="272"/>
      <c r="Y120" s="253"/>
      <c r="Z120" s="275"/>
      <c r="AA120" s="277"/>
    </row>
    <row r="121" spans="1:27" s="59" customFormat="1" ht="16.5" customHeight="1" x14ac:dyDescent="0.25">
      <c r="A121" s="267" t="s">
        <v>311</v>
      </c>
      <c r="B121" s="270" t="s">
        <v>168</v>
      </c>
      <c r="C121" s="278">
        <v>31719</v>
      </c>
      <c r="D121" s="270" t="s">
        <v>169</v>
      </c>
      <c r="E121" s="270" t="s">
        <v>167</v>
      </c>
      <c r="F121" s="270" t="s">
        <v>170</v>
      </c>
      <c r="G121" s="270">
        <v>12</v>
      </c>
      <c r="H121" s="270">
        <v>14</v>
      </c>
      <c r="I121" s="270">
        <v>11</v>
      </c>
      <c r="J121" s="279" t="s">
        <v>171</v>
      </c>
      <c r="K121" s="115" t="s">
        <v>151</v>
      </c>
      <c r="L121" s="116" t="s">
        <v>155</v>
      </c>
      <c r="M121" s="116" t="s">
        <v>9</v>
      </c>
      <c r="N121" s="116">
        <v>600</v>
      </c>
      <c r="O121" s="116">
        <v>3</v>
      </c>
      <c r="P121" s="116" t="s">
        <v>154</v>
      </c>
      <c r="Q121" s="116">
        <v>7</v>
      </c>
      <c r="R121" s="128"/>
      <c r="S121" s="271">
        <v>480</v>
      </c>
      <c r="T121" s="271">
        <v>3</v>
      </c>
      <c r="U121" s="271">
        <v>18</v>
      </c>
      <c r="V121" s="271">
        <v>3</v>
      </c>
      <c r="W121" s="271">
        <v>1.5</v>
      </c>
      <c r="X121" s="271">
        <v>1832</v>
      </c>
      <c r="Y121" s="273" t="s">
        <v>773</v>
      </c>
      <c r="Z121" s="274"/>
      <c r="AA121" s="276"/>
    </row>
    <row r="122" spans="1:27" s="59" customFormat="1" ht="16.5" customHeight="1" x14ac:dyDescent="0.25">
      <c r="A122" s="268"/>
      <c r="B122" s="248"/>
      <c r="C122" s="248"/>
      <c r="D122" s="248"/>
      <c r="E122" s="248"/>
      <c r="F122" s="248"/>
      <c r="G122" s="248"/>
      <c r="H122" s="248"/>
      <c r="I122" s="248"/>
      <c r="J122" s="248"/>
      <c r="K122" s="117" t="s">
        <v>152</v>
      </c>
      <c r="L122" s="118" t="s">
        <v>156</v>
      </c>
      <c r="M122" s="118" t="s">
        <v>894</v>
      </c>
      <c r="N122" s="118">
        <v>480</v>
      </c>
      <c r="O122" s="118">
        <v>3</v>
      </c>
      <c r="P122" s="118" t="s">
        <v>76</v>
      </c>
      <c r="Q122" s="118" t="s">
        <v>870</v>
      </c>
      <c r="R122" s="129">
        <v>10</v>
      </c>
      <c r="S122" s="272"/>
      <c r="T122" s="272"/>
      <c r="U122" s="272"/>
      <c r="V122" s="272"/>
      <c r="W122" s="272"/>
      <c r="X122" s="272"/>
      <c r="Y122" s="253"/>
      <c r="Z122" s="275"/>
      <c r="AA122" s="277"/>
    </row>
    <row r="123" spans="1:27" s="59" customFormat="1" ht="16.5" customHeight="1" x14ac:dyDescent="0.25">
      <c r="A123" s="267" t="s">
        <v>312</v>
      </c>
      <c r="B123" s="270" t="s">
        <v>168</v>
      </c>
      <c r="C123" s="278">
        <v>31719</v>
      </c>
      <c r="D123" s="270" t="s">
        <v>169</v>
      </c>
      <c r="E123" s="270" t="s">
        <v>167</v>
      </c>
      <c r="F123" s="270" t="s">
        <v>170</v>
      </c>
      <c r="G123" s="270">
        <v>12</v>
      </c>
      <c r="H123" s="270">
        <v>14</v>
      </c>
      <c r="I123" s="270">
        <v>11</v>
      </c>
      <c r="J123" s="279" t="s">
        <v>171</v>
      </c>
      <c r="K123" s="115" t="s">
        <v>151</v>
      </c>
      <c r="L123" s="116" t="s">
        <v>155</v>
      </c>
      <c r="M123" s="116" t="s">
        <v>9</v>
      </c>
      <c r="N123" s="116">
        <v>600</v>
      </c>
      <c r="O123" s="116">
        <v>3</v>
      </c>
      <c r="P123" s="116" t="s">
        <v>154</v>
      </c>
      <c r="Q123" s="116">
        <v>7</v>
      </c>
      <c r="R123" s="128"/>
      <c r="S123" s="271">
        <v>480</v>
      </c>
      <c r="T123" s="271">
        <v>3</v>
      </c>
      <c r="U123" s="271">
        <v>18</v>
      </c>
      <c r="V123" s="271">
        <v>3.4</v>
      </c>
      <c r="W123" s="271">
        <v>2</v>
      </c>
      <c r="X123" s="271">
        <v>1832</v>
      </c>
      <c r="Y123" s="273" t="s">
        <v>773</v>
      </c>
      <c r="Z123" s="274"/>
      <c r="AA123" s="276"/>
    </row>
    <row r="124" spans="1:27" s="59" customFormat="1" ht="16.5" customHeight="1" x14ac:dyDescent="0.25">
      <c r="A124" s="268"/>
      <c r="B124" s="248"/>
      <c r="C124" s="248"/>
      <c r="D124" s="248"/>
      <c r="E124" s="248"/>
      <c r="F124" s="248"/>
      <c r="G124" s="248"/>
      <c r="H124" s="248"/>
      <c r="I124" s="248"/>
      <c r="J124" s="248"/>
      <c r="K124" s="117" t="s">
        <v>152</v>
      </c>
      <c r="L124" s="118" t="s">
        <v>156</v>
      </c>
      <c r="M124" s="118" t="s">
        <v>893</v>
      </c>
      <c r="N124" s="118">
        <v>480</v>
      </c>
      <c r="O124" s="118">
        <v>3</v>
      </c>
      <c r="P124" s="118" t="s">
        <v>76</v>
      </c>
      <c r="Q124" s="118" t="s">
        <v>870</v>
      </c>
      <c r="R124" s="129">
        <v>10</v>
      </c>
      <c r="S124" s="272"/>
      <c r="T124" s="272"/>
      <c r="U124" s="272"/>
      <c r="V124" s="272"/>
      <c r="W124" s="272"/>
      <c r="X124" s="272"/>
      <c r="Y124" s="253"/>
      <c r="Z124" s="275"/>
      <c r="AA124" s="277"/>
    </row>
    <row r="125" spans="1:27" s="59" customFormat="1" ht="16.5" customHeight="1" x14ac:dyDescent="0.25">
      <c r="A125" s="267" t="s">
        <v>313</v>
      </c>
      <c r="B125" s="270" t="s">
        <v>168</v>
      </c>
      <c r="C125" s="278">
        <v>31719</v>
      </c>
      <c r="D125" s="270" t="s">
        <v>169</v>
      </c>
      <c r="E125" s="270" t="s">
        <v>167</v>
      </c>
      <c r="F125" s="270" t="s">
        <v>170</v>
      </c>
      <c r="G125" s="270">
        <v>12</v>
      </c>
      <c r="H125" s="270">
        <v>14</v>
      </c>
      <c r="I125" s="270">
        <v>11</v>
      </c>
      <c r="J125" s="279" t="s">
        <v>171</v>
      </c>
      <c r="K125" s="115" t="s">
        <v>151</v>
      </c>
      <c r="L125" s="116" t="s">
        <v>155</v>
      </c>
      <c r="M125" s="116" t="s">
        <v>9</v>
      </c>
      <c r="N125" s="116">
        <v>600</v>
      </c>
      <c r="O125" s="116">
        <v>3</v>
      </c>
      <c r="P125" s="116" t="s">
        <v>154</v>
      </c>
      <c r="Q125" s="116">
        <v>7</v>
      </c>
      <c r="R125" s="128"/>
      <c r="S125" s="271">
        <v>480</v>
      </c>
      <c r="T125" s="271">
        <v>3</v>
      </c>
      <c r="U125" s="271">
        <v>18</v>
      </c>
      <c r="V125" s="271">
        <v>3.4</v>
      </c>
      <c r="W125" s="271">
        <v>2</v>
      </c>
      <c r="X125" s="271">
        <v>1832</v>
      </c>
      <c r="Y125" s="273" t="s">
        <v>773</v>
      </c>
      <c r="Z125" s="274"/>
      <c r="AA125" s="276"/>
    </row>
    <row r="126" spans="1:27" s="59" customFormat="1" ht="16.5" customHeight="1" x14ac:dyDescent="0.25">
      <c r="A126" s="268"/>
      <c r="B126" s="248"/>
      <c r="C126" s="248"/>
      <c r="D126" s="248"/>
      <c r="E126" s="248"/>
      <c r="F126" s="248"/>
      <c r="G126" s="248"/>
      <c r="H126" s="248"/>
      <c r="I126" s="248"/>
      <c r="J126" s="248"/>
      <c r="K126" s="117" t="s">
        <v>152</v>
      </c>
      <c r="L126" s="118" t="s">
        <v>156</v>
      </c>
      <c r="M126" s="118" t="s">
        <v>894</v>
      </c>
      <c r="N126" s="118">
        <v>480</v>
      </c>
      <c r="O126" s="118">
        <v>3</v>
      </c>
      <c r="P126" s="118" t="s">
        <v>76</v>
      </c>
      <c r="Q126" s="118" t="s">
        <v>870</v>
      </c>
      <c r="R126" s="129">
        <v>10</v>
      </c>
      <c r="S126" s="272"/>
      <c r="T126" s="272"/>
      <c r="U126" s="272"/>
      <c r="V126" s="272"/>
      <c r="W126" s="272"/>
      <c r="X126" s="272"/>
      <c r="Y126" s="253"/>
      <c r="Z126" s="275"/>
      <c r="AA126" s="277"/>
    </row>
    <row r="127" spans="1:27" s="59" customFormat="1" ht="16.5" customHeight="1" x14ac:dyDescent="0.25">
      <c r="A127" s="267" t="s">
        <v>314</v>
      </c>
      <c r="B127" s="270" t="s">
        <v>168</v>
      </c>
      <c r="C127" s="278">
        <v>31719</v>
      </c>
      <c r="D127" s="270" t="s">
        <v>169</v>
      </c>
      <c r="E127" s="270" t="s">
        <v>167</v>
      </c>
      <c r="F127" s="270" t="s">
        <v>170</v>
      </c>
      <c r="G127" s="270">
        <v>12</v>
      </c>
      <c r="H127" s="270">
        <v>14</v>
      </c>
      <c r="I127" s="270">
        <v>11</v>
      </c>
      <c r="J127" s="279" t="s">
        <v>171</v>
      </c>
      <c r="K127" s="115" t="s">
        <v>151</v>
      </c>
      <c r="L127" s="116" t="s">
        <v>155</v>
      </c>
      <c r="M127" s="116" t="s">
        <v>9</v>
      </c>
      <c r="N127" s="116">
        <v>600</v>
      </c>
      <c r="O127" s="116">
        <v>3</v>
      </c>
      <c r="P127" s="116" t="s">
        <v>154</v>
      </c>
      <c r="Q127" s="116">
        <v>7</v>
      </c>
      <c r="R127" s="128"/>
      <c r="S127" s="271">
        <v>480</v>
      </c>
      <c r="T127" s="271">
        <v>3</v>
      </c>
      <c r="U127" s="271">
        <v>18</v>
      </c>
      <c r="V127" s="271">
        <v>4.8</v>
      </c>
      <c r="W127" s="271">
        <v>3</v>
      </c>
      <c r="X127" s="271">
        <v>1832</v>
      </c>
      <c r="Y127" s="273" t="s">
        <v>773</v>
      </c>
      <c r="Z127" s="274"/>
      <c r="AA127" s="276"/>
    </row>
    <row r="128" spans="1:27" s="59" customFormat="1" ht="16.5" customHeight="1" x14ac:dyDescent="0.25">
      <c r="A128" s="268"/>
      <c r="B128" s="248"/>
      <c r="C128" s="248"/>
      <c r="D128" s="248"/>
      <c r="E128" s="248"/>
      <c r="F128" s="248"/>
      <c r="G128" s="248"/>
      <c r="H128" s="248"/>
      <c r="I128" s="248"/>
      <c r="J128" s="248"/>
      <c r="K128" s="117" t="s">
        <v>152</v>
      </c>
      <c r="L128" s="118" t="s">
        <v>156</v>
      </c>
      <c r="M128" s="118" t="s">
        <v>893</v>
      </c>
      <c r="N128" s="118">
        <v>480</v>
      </c>
      <c r="O128" s="118">
        <v>3</v>
      </c>
      <c r="P128" s="118" t="s">
        <v>76</v>
      </c>
      <c r="Q128" s="118" t="s">
        <v>870</v>
      </c>
      <c r="R128" s="129">
        <v>10</v>
      </c>
      <c r="S128" s="272"/>
      <c r="T128" s="272"/>
      <c r="U128" s="272"/>
      <c r="V128" s="272"/>
      <c r="W128" s="272"/>
      <c r="X128" s="272"/>
      <c r="Y128" s="253"/>
      <c r="Z128" s="275"/>
      <c r="AA128" s="277"/>
    </row>
    <row r="129" spans="1:27" s="59" customFormat="1" ht="16.5" customHeight="1" x14ac:dyDescent="0.25">
      <c r="A129" s="267" t="s">
        <v>315</v>
      </c>
      <c r="B129" s="270" t="s">
        <v>168</v>
      </c>
      <c r="C129" s="278">
        <v>31719</v>
      </c>
      <c r="D129" s="270" t="s">
        <v>169</v>
      </c>
      <c r="E129" s="270" t="s">
        <v>167</v>
      </c>
      <c r="F129" s="270" t="s">
        <v>170</v>
      </c>
      <c r="G129" s="270">
        <v>12</v>
      </c>
      <c r="H129" s="270">
        <v>14</v>
      </c>
      <c r="I129" s="270">
        <v>11</v>
      </c>
      <c r="J129" s="279" t="s">
        <v>171</v>
      </c>
      <c r="K129" s="115" t="s">
        <v>151</v>
      </c>
      <c r="L129" s="116" t="s">
        <v>155</v>
      </c>
      <c r="M129" s="116" t="s">
        <v>9</v>
      </c>
      <c r="N129" s="116">
        <v>600</v>
      </c>
      <c r="O129" s="116">
        <v>3</v>
      </c>
      <c r="P129" s="116" t="s">
        <v>154</v>
      </c>
      <c r="Q129" s="116">
        <v>7</v>
      </c>
      <c r="R129" s="128"/>
      <c r="S129" s="271">
        <v>480</v>
      </c>
      <c r="T129" s="271">
        <v>3</v>
      </c>
      <c r="U129" s="271">
        <v>18</v>
      </c>
      <c r="V129" s="271">
        <v>4.8</v>
      </c>
      <c r="W129" s="271">
        <v>3</v>
      </c>
      <c r="X129" s="271">
        <v>1832</v>
      </c>
      <c r="Y129" s="273" t="s">
        <v>773</v>
      </c>
      <c r="Z129" s="274"/>
      <c r="AA129" s="276"/>
    </row>
    <row r="130" spans="1:27" s="59" customFormat="1" ht="16.5" customHeight="1" x14ac:dyDescent="0.25">
      <c r="A130" s="268"/>
      <c r="B130" s="248"/>
      <c r="C130" s="248"/>
      <c r="D130" s="248"/>
      <c r="E130" s="248"/>
      <c r="F130" s="248"/>
      <c r="G130" s="248"/>
      <c r="H130" s="248"/>
      <c r="I130" s="248"/>
      <c r="J130" s="248"/>
      <c r="K130" s="117" t="s">
        <v>152</v>
      </c>
      <c r="L130" s="118" t="s">
        <v>156</v>
      </c>
      <c r="M130" s="118" t="s">
        <v>894</v>
      </c>
      <c r="N130" s="118">
        <v>480</v>
      </c>
      <c r="O130" s="118">
        <v>3</v>
      </c>
      <c r="P130" s="118" t="s">
        <v>76</v>
      </c>
      <c r="Q130" s="118" t="s">
        <v>870</v>
      </c>
      <c r="R130" s="129">
        <v>10</v>
      </c>
      <c r="S130" s="272"/>
      <c r="T130" s="272"/>
      <c r="U130" s="272"/>
      <c r="V130" s="272"/>
      <c r="W130" s="272"/>
      <c r="X130" s="272"/>
      <c r="Y130" s="253"/>
      <c r="Z130" s="275"/>
      <c r="AA130" s="277"/>
    </row>
    <row r="131" spans="1:27" s="59" customFormat="1" ht="16.5" customHeight="1" x14ac:dyDescent="0.25">
      <c r="A131" s="267" t="s">
        <v>316</v>
      </c>
      <c r="B131" s="270" t="s">
        <v>168</v>
      </c>
      <c r="C131" s="278">
        <v>31719</v>
      </c>
      <c r="D131" s="270" t="s">
        <v>169</v>
      </c>
      <c r="E131" s="270" t="s">
        <v>167</v>
      </c>
      <c r="F131" s="270" t="s">
        <v>170</v>
      </c>
      <c r="G131" s="270">
        <v>12</v>
      </c>
      <c r="H131" s="270">
        <v>14</v>
      </c>
      <c r="I131" s="270">
        <v>11</v>
      </c>
      <c r="J131" s="279" t="s">
        <v>171</v>
      </c>
      <c r="K131" s="115" t="s">
        <v>151</v>
      </c>
      <c r="L131" s="116" t="s">
        <v>155</v>
      </c>
      <c r="M131" s="116" t="s">
        <v>153</v>
      </c>
      <c r="N131" s="116">
        <v>600</v>
      </c>
      <c r="O131" s="116">
        <v>3</v>
      </c>
      <c r="P131" s="116" t="s">
        <v>154</v>
      </c>
      <c r="Q131" s="116">
        <v>12.5</v>
      </c>
      <c r="R131" s="128"/>
      <c r="S131" s="271">
        <v>480</v>
      </c>
      <c r="T131" s="271">
        <v>3</v>
      </c>
      <c r="U131" s="271">
        <v>18</v>
      </c>
      <c r="V131" s="271">
        <v>7.6</v>
      </c>
      <c r="W131" s="271">
        <v>5</v>
      </c>
      <c r="X131" s="271">
        <v>1832</v>
      </c>
      <c r="Y131" s="273" t="s">
        <v>773</v>
      </c>
      <c r="Z131" s="274"/>
      <c r="AA131" s="276"/>
    </row>
    <row r="132" spans="1:27" s="59" customFormat="1" ht="16.5" customHeight="1" x14ac:dyDescent="0.25">
      <c r="A132" s="268"/>
      <c r="B132" s="248"/>
      <c r="C132" s="248"/>
      <c r="D132" s="248"/>
      <c r="E132" s="248"/>
      <c r="F132" s="248"/>
      <c r="G132" s="248"/>
      <c r="H132" s="248"/>
      <c r="I132" s="248"/>
      <c r="J132" s="248"/>
      <c r="K132" s="117" t="s">
        <v>152</v>
      </c>
      <c r="L132" s="118" t="s">
        <v>156</v>
      </c>
      <c r="M132" s="118" t="s">
        <v>893</v>
      </c>
      <c r="N132" s="118">
        <v>480</v>
      </c>
      <c r="O132" s="118">
        <v>3</v>
      </c>
      <c r="P132" s="118" t="s">
        <v>76</v>
      </c>
      <c r="Q132" s="118" t="s">
        <v>870</v>
      </c>
      <c r="R132" s="129">
        <v>10</v>
      </c>
      <c r="S132" s="272"/>
      <c r="T132" s="272"/>
      <c r="U132" s="272"/>
      <c r="V132" s="272"/>
      <c r="W132" s="272"/>
      <c r="X132" s="272"/>
      <c r="Y132" s="253"/>
      <c r="Z132" s="275"/>
      <c r="AA132" s="277"/>
    </row>
    <row r="133" spans="1:27" s="59" customFormat="1" ht="16.5" customHeight="1" x14ac:dyDescent="0.25">
      <c r="A133" s="267" t="s">
        <v>317</v>
      </c>
      <c r="B133" s="270" t="s">
        <v>168</v>
      </c>
      <c r="C133" s="278">
        <v>31719</v>
      </c>
      <c r="D133" s="270" t="s">
        <v>169</v>
      </c>
      <c r="E133" s="270" t="s">
        <v>167</v>
      </c>
      <c r="F133" s="270" t="s">
        <v>170</v>
      </c>
      <c r="G133" s="270">
        <v>12</v>
      </c>
      <c r="H133" s="270">
        <v>14</v>
      </c>
      <c r="I133" s="270">
        <v>11</v>
      </c>
      <c r="J133" s="279" t="s">
        <v>171</v>
      </c>
      <c r="K133" s="115" t="s">
        <v>151</v>
      </c>
      <c r="L133" s="116" t="s">
        <v>155</v>
      </c>
      <c r="M133" s="116" t="s">
        <v>153</v>
      </c>
      <c r="N133" s="116">
        <v>600</v>
      </c>
      <c r="O133" s="116">
        <v>3</v>
      </c>
      <c r="P133" s="116" t="s">
        <v>154</v>
      </c>
      <c r="Q133" s="116">
        <v>12.5</v>
      </c>
      <c r="R133" s="128"/>
      <c r="S133" s="271">
        <v>480</v>
      </c>
      <c r="T133" s="271">
        <v>3</v>
      </c>
      <c r="U133" s="271">
        <v>18</v>
      </c>
      <c r="V133" s="271">
        <v>7.6</v>
      </c>
      <c r="W133" s="271">
        <v>5</v>
      </c>
      <c r="X133" s="271">
        <v>1832</v>
      </c>
      <c r="Y133" s="273" t="s">
        <v>773</v>
      </c>
      <c r="Z133" s="274"/>
      <c r="AA133" s="276"/>
    </row>
    <row r="134" spans="1:27" s="59" customFormat="1" ht="16.5" customHeight="1" x14ac:dyDescent="0.25">
      <c r="A134" s="268"/>
      <c r="B134" s="248"/>
      <c r="C134" s="248"/>
      <c r="D134" s="248"/>
      <c r="E134" s="248"/>
      <c r="F134" s="248"/>
      <c r="G134" s="248"/>
      <c r="H134" s="248"/>
      <c r="I134" s="248"/>
      <c r="J134" s="248"/>
      <c r="K134" s="117" t="s">
        <v>152</v>
      </c>
      <c r="L134" s="118" t="s">
        <v>156</v>
      </c>
      <c r="M134" s="118" t="s">
        <v>894</v>
      </c>
      <c r="N134" s="118">
        <v>480</v>
      </c>
      <c r="O134" s="118">
        <v>3</v>
      </c>
      <c r="P134" s="118" t="s">
        <v>76</v>
      </c>
      <c r="Q134" s="118" t="s">
        <v>870</v>
      </c>
      <c r="R134" s="129">
        <v>10</v>
      </c>
      <c r="S134" s="272"/>
      <c r="T134" s="272"/>
      <c r="U134" s="272"/>
      <c r="V134" s="272"/>
      <c r="W134" s="272"/>
      <c r="X134" s="272"/>
      <c r="Y134" s="253"/>
      <c r="Z134" s="275"/>
      <c r="AA134" s="277"/>
    </row>
    <row r="135" spans="1:27" s="59" customFormat="1" ht="16.5" customHeight="1" x14ac:dyDescent="0.25">
      <c r="A135" s="267" t="s">
        <v>318</v>
      </c>
      <c r="B135" s="270" t="s">
        <v>168</v>
      </c>
      <c r="C135" s="278">
        <v>31719</v>
      </c>
      <c r="D135" s="270" t="s">
        <v>169</v>
      </c>
      <c r="E135" s="270" t="s">
        <v>167</v>
      </c>
      <c r="F135" s="270" t="s">
        <v>170</v>
      </c>
      <c r="G135" s="270">
        <v>12</v>
      </c>
      <c r="H135" s="270">
        <v>14</v>
      </c>
      <c r="I135" s="270">
        <v>11</v>
      </c>
      <c r="J135" s="279" t="s">
        <v>171</v>
      </c>
      <c r="K135" s="115" t="s">
        <v>151</v>
      </c>
      <c r="L135" s="116" t="s">
        <v>155</v>
      </c>
      <c r="M135" s="116" t="s">
        <v>153</v>
      </c>
      <c r="N135" s="116">
        <v>600</v>
      </c>
      <c r="O135" s="116">
        <v>3</v>
      </c>
      <c r="P135" s="116" t="s">
        <v>154</v>
      </c>
      <c r="Q135" s="116">
        <v>12.5</v>
      </c>
      <c r="R135" s="128"/>
      <c r="S135" s="271">
        <v>480</v>
      </c>
      <c r="T135" s="271">
        <v>3</v>
      </c>
      <c r="U135" s="271">
        <v>18</v>
      </c>
      <c r="V135" s="271">
        <v>11</v>
      </c>
      <c r="W135" s="271">
        <v>7.5</v>
      </c>
      <c r="X135" s="271">
        <v>1832</v>
      </c>
      <c r="Y135" s="273" t="s">
        <v>773</v>
      </c>
      <c r="Z135" s="274"/>
      <c r="AA135" s="276"/>
    </row>
    <row r="136" spans="1:27" s="59" customFormat="1" ht="16.5" customHeight="1" x14ac:dyDescent="0.25">
      <c r="A136" s="268"/>
      <c r="B136" s="248"/>
      <c r="C136" s="248"/>
      <c r="D136" s="248"/>
      <c r="E136" s="248"/>
      <c r="F136" s="248"/>
      <c r="G136" s="248"/>
      <c r="H136" s="248"/>
      <c r="I136" s="248"/>
      <c r="J136" s="248"/>
      <c r="K136" s="117" t="s">
        <v>152</v>
      </c>
      <c r="L136" s="118" t="s">
        <v>156</v>
      </c>
      <c r="M136" s="118" t="s">
        <v>893</v>
      </c>
      <c r="N136" s="118">
        <v>480</v>
      </c>
      <c r="O136" s="118">
        <v>3</v>
      </c>
      <c r="P136" s="118" t="s">
        <v>76</v>
      </c>
      <c r="Q136" s="118" t="s">
        <v>870</v>
      </c>
      <c r="R136" s="129">
        <v>10</v>
      </c>
      <c r="S136" s="272"/>
      <c r="T136" s="272"/>
      <c r="U136" s="272"/>
      <c r="V136" s="272"/>
      <c r="W136" s="272"/>
      <c r="X136" s="272"/>
      <c r="Y136" s="253"/>
      <c r="Z136" s="275"/>
      <c r="AA136" s="277"/>
    </row>
    <row r="137" spans="1:27" s="59" customFormat="1" ht="16.5" customHeight="1" x14ac:dyDescent="0.25">
      <c r="A137" s="267" t="s">
        <v>319</v>
      </c>
      <c r="B137" s="270" t="s">
        <v>168</v>
      </c>
      <c r="C137" s="278">
        <v>31719</v>
      </c>
      <c r="D137" s="270" t="s">
        <v>169</v>
      </c>
      <c r="E137" s="270" t="s">
        <v>167</v>
      </c>
      <c r="F137" s="270" t="s">
        <v>170</v>
      </c>
      <c r="G137" s="270">
        <v>12</v>
      </c>
      <c r="H137" s="270">
        <v>14</v>
      </c>
      <c r="I137" s="270">
        <v>11</v>
      </c>
      <c r="J137" s="279" t="s">
        <v>171</v>
      </c>
      <c r="K137" s="115" t="s">
        <v>151</v>
      </c>
      <c r="L137" s="116" t="s">
        <v>155</v>
      </c>
      <c r="M137" s="116" t="s">
        <v>153</v>
      </c>
      <c r="N137" s="116">
        <v>600</v>
      </c>
      <c r="O137" s="116">
        <v>3</v>
      </c>
      <c r="P137" s="116" t="s">
        <v>154</v>
      </c>
      <c r="Q137" s="116">
        <v>12.5</v>
      </c>
      <c r="R137" s="128"/>
      <c r="S137" s="271">
        <v>480</v>
      </c>
      <c r="T137" s="271">
        <v>3</v>
      </c>
      <c r="U137" s="271">
        <v>18</v>
      </c>
      <c r="V137" s="271">
        <v>11</v>
      </c>
      <c r="W137" s="271">
        <v>7.5</v>
      </c>
      <c r="X137" s="271">
        <v>1832</v>
      </c>
      <c r="Y137" s="273" t="s">
        <v>773</v>
      </c>
      <c r="Z137" s="274"/>
      <c r="AA137" s="276"/>
    </row>
    <row r="138" spans="1:27" s="59" customFormat="1" ht="16.5" customHeight="1" x14ac:dyDescent="0.25">
      <c r="A138" s="268"/>
      <c r="B138" s="248"/>
      <c r="C138" s="248"/>
      <c r="D138" s="248"/>
      <c r="E138" s="248"/>
      <c r="F138" s="248"/>
      <c r="G138" s="248"/>
      <c r="H138" s="248"/>
      <c r="I138" s="248"/>
      <c r="J138" s="248"/>
      <c r="K138" s="117" t="s">
        <v>152</v>
      </c>
      <c r="L138" s="118" t="s">
        <v>156</v>
      </c>
      <c r="M138" s="118" t="s">
        <v>894</v>
      </c>
      <c r="N138" s="118">
        <v>480</v>
      </c>
      <c r="O138" s="118">
        <v>3</v>
      </c>
      <c r="P138" s="118" t="s">
        <v>76</v>
      </c>
      <c r="Q138" s="118" t="s">
        <v>870</v>
      </c>
      <c r="R138" s="129">
        <v>10</v>
      </c>
      <c r="S138" s="272"/>
      <c r="T138" s="272"/>
      <c r="U138" s="272"/>
      <c r="V138" s="272"/>
      <c r="W138" s="272"/>
      <c r="X138" s="272"/>
      <c r="Y138" s="253"/>
      <c r="Z138" s="275"/>
      <c r="AA138" s="277"/>
    </row>
    <row r="139" spans="1:27" s="59" customFormat="1" ht="16.5" customHeight="1" x14ac:dyDescent="0.25">
      <c r="A139" s="267" t="s">
        <v>320</v>
      </c>
      <c r="B139" s="270" t="s">
        <v>168</v>
      </c>
      <c r="C139" s="278">
        <v>31719</v>
      </c>
      <c r="D139" s="270" t="s">
        <v>169</v>
      </c>
      <c r="E139" s="270" t="s">
        <v>167</v>
      </c>
      <c r="F139" s="270" t="s">
        <v>170</v>
      </c>
      <c r="G139" s="270">
        <v>12</v>
      </c>
      <c r="H139" s="270">
        <v>14</v>
      </c>
      <c r="I139" s="270">
        <v>11</v>
      </c>
      <c r="J139" s="279" t="s">
        <v>171</v>
      </c>
      <c r="K139" s="115" t="s">
        <v>151</v>
      </c>
      <c r="L139" s="116" t="s">
        <v>155</v>
      </c>
      <c r="M139" s="116" t="s">
        <v>43</v>
      </c>
      <c r="N139" s="116">
        <v>600</v>
      </c>
      <c r="O139" s="116">
        <v>3</v>
      </c>
      <c r="P139" s="116" t="s">
        <v>154</v>
      </c>
      <c r="Q139" s="116">
        <v>25</v>
      </c>
      <c r="R139" s="128"/>
      <c r="S139" s="271">
        <v>480</v>
      </c>
      <c r="T139" s="271">
        <v>3</v>
      </c>
      <c r="U139" s="271">
        <v>18</v>
      </c>
      <c r="V139" s="271">
        <v>14</v>
      </c>
      <c r="W139" s="271">
        <v>10</v>
      </c>
      <c r="X139" s="271">
        <v>1832</v>
      </c>
      <c r="Y139" s="273" t="s">
        <v>773</v>
      </c>
      <c r="Z139" s="274"/>
      <c r="AA139" s="276"/>
    </row>
    <row r="140" spans="1:27" s="59" customFormat="1" ht="16.5" customHeight="1" x14ac:dyDescent="0.25">
      <c r="A140" s="268"/>
      <c r="B140" s="248"/>
      <c r="C140" s="248"/>
      <c r="D140" s="248"/>
      <c r="E140" s="248"/>
      <c r="F140" s="248"/>
      <c r="G140" s="248"/>
      <c r="H140" s="248"/>
      <c r="I140" s="248"/>
      <c r="J140" s="248"/>
      <c r="K140" s="117" t="s">
        <v>152</v>
      </c>
      <c r="L140" s="118" t="s">
        <v>156</v>
      </c>
      <c r="M140" s="118" t="s">
        <v>893</v>
      </c>
      <c r="N140" s="118">
        <v>480</v>
      </c>
      <c r="O140" s="118">
        <v>3</v>
      </c>
      <c r="P140" s="118" t="s">
        <v>76</v>
      </c>
      <c r="Q140" s="118" t="s">
        <v>870</v>
      </c>
      <c r="R140" s="129">
        <v>10</v>
      </c>
      <c r="S140" s="272"/>
      <c r="T140" s="272"/>
      <c r="U140" s="272"/>
      <c r="V140" s="272"/>
      <c r="W140" s="272"/>
      <c r="X140" s="272"/>
      <c r="Y140" s="253"/>
      <c r="Z140" s="275"/>
      <c r="AA140" s="277"/>
    </row>
    <row r="141" spans="1:27" s="59" customFormat="1" ht="16.5" customHeight="1" x14ac:dyDescent="0.25">
      <c r="A141" s="267" t="s">
        <v>321</v>
      </c>
      <c r="B141" s="270" t="s">
        <v>168</v>
      </c>
      <c r="C141" s="278">
        <v>31719</v>
      </c>
      <c r="D141" s="270" t="s">
        <v>169</v>
      </c>
      <c r="E141" s="270" t="s">
        <v>167</v>
      </c>
      <c r="F141" s="270" t="s">
        <v>170</v>
      </c>
      <c r="G141" s="270">
        <v>12</v>
      </c>
      <c r="H141" s="270">
        <v>14</v>
      </c>
      <c r="I141" s="270">
        <v>11</v>
      </c>
      <c r="J141" s="279" t="s">
        <v>171</v>
      </c>
      <c r="K141" s="115" t="s">
        <v>151</v>
      </c>
      <c r="L141" s="116" t="s">
        <v>155</v>
      </c>
      <c r="M141" s="116" t="s">
        <v>43</v>
      </c>
      <c r="N141" s="116">
        <v>600</v>
      </c>
      <c r="O141" s="116">
        <v>3</v>
      </c>
      <c r="P141" s="116" t="s">
        <v>154</v>
      </c>
      <c r="Q141" s="116">
        <v>25</v>
      </c>
      <c r="R141" s="128"/>
      <c r="S141" s="271">
        <v>480</v>
      </c>
      <c r="T141" s="271">
        <v>3</v>
      </c>
      <c r="U141" s="271">
        <v>18</v>
      </c>
      <c r="V141" s="271">
        <v>14</v>
      </c>
      <c r="W141" s="271">
        <v>10</v>
      </c>
      <c r="X141" s="271">
        <v>1832</v>
      </c>
      <c r="Y141" s="273" t="s">
        <v>773</v>
      </c>
      <c r="Z141" s="274"/>
      <c r="AA141" s="276"/>
    </row>
    <row r="142" spans="1:27" s="59" customFormat="1" ht="16.5" customHeight="1" x14ac:dyDescent="0.25">
      <c r="A142" s="268"/>
      <c r="B142" s="248"/>
      <c r="C142" s="248"/>
      <c r="D142" s="248"/>
      <c r="E142" s="248"/>
      <c r="F142" s="248"/>
      <c r="G142" s="248"/>
      <c r="H142" s="248"/>
      <c r="I142" s="248"/>
      <c r="J142" s="248"/>
      <c r="K142" s="117" t="s">
        <v>152</v>
      </c>
      <c r="L142" s="118" t="s">
        <v>156</v>
      </c>
      <c r="M142" s="118" t="s">
        <v>894</v>
      </c>
      <c r="N142" s="118">
        <v>480</v>
      </c>
      <c r="O142" s="118">
        <v>3</v>
      </c>
      <c r="P142" s="118" t="s">
        <v>76</v>
      </c>
      <c r="Q142" s="118" t="s">
        <v>870</v>
      </c>
      <c r="R142" s="129">
        <v>10</v>
      </c>
      <c r="S142" s="272"/>
      <c r="T142" s="272"/>
      <c r="U142" s="272"/>
      <c r="V142" s="272"/>
      <c r="W142" s="272"/>
      <c r="X142" s="272"/>
      <c r="Y142" s="253"/>
      <c r="Z142" s="275"/>
      <c r="AA142" s="277"/>
    </row>
    <row r="143" spans="1:27" s="59" customFormat="1" ht="16.5" customHeight="1" x14ac:dyDescent="0.25">
      <c r="A143" s="267" t="s">
        <v>322</v>
      </c>
      <c r="B143" s="270" t="s">
        <v>168</v>
      </c>
      <c r="C143" s="278">
        <v>31719</v>
      </c>
      <c r="D143" s="270" t="s">
        <v>169</v>
      </c>
      <c r="E143" s="270" t="s">
        <v>167</v>
      </c>
      <c r="F143" s="270" t="s">
        <v>170</v>
      </c>
      <c r="G143" s="270">
        <v>12</v>
      </c>
      <c r="H143" s="270">
        <v>14</v>
      </c>
      <c r="I143" s="270">
        <v>11</v>
      </c>
      <c r="J143" s="279" t="s">
        <v>171</v>
      </c>
      <c r="K143" s="115" t="s">
        <v>151</v>
      </c>
      <c r="L143" s="116" t="s">
        <v>155</v>
      </c>
      <c r="M143" s="116" t="s">
        <v>43</v>
      </c>
      <c r="N143" s="116">
        <v>600</v>
      </c>
      <c r="O143" s="116">
        <v>3</v>
      </c>
      <c r="P143" s="116" t="s">
        <v>154</v>
      </c>
      <c r="Q143" s="116">
        <v>25</v>
      </c>
      <c r="R143" s="128"/>
      <c r="S143" s="271">
        <v>480</v>
      </c>
      <c r="T143" s="271">
        <v>3</v>
      </c>
      <c r="U143" s="271">
        <v>18</v>
      </c>
      <c r="V143" s="271">
        <v>21</v>
      </c>
      <c r="W143" s="271">
        <v>15</v>
      </c>
      <c r="X143" s="271">
        <v>1832</v>
      </c>
      <c r="Y143" s="273" t="s">
        <v>774</v>
      </c>
      <c r="Z143" s="274"/>
      <c r="AA143" s="276"/>
    </row>
    <row r="144" spans="1:27" s="59" customFormat="1" ht="16.5" customHeight="1" x14ac:dyDescent="0.25">
      <c r="A144" s="268"/>
      <c r="B144" s="248"/>
      <c r="C144" s="248"/>
      <c r="D144" s="248"/>
      <c r="E144" s="248"/>
      <c r="F144" s="248"/>
      <c r="G144" s="248"/>
      <c r="H144" s="248"/>
      <c r="I144" s="248"/>
      <c r="J144" s="248"/>
      <c r="K144" s="117" t="s">
        <v>152</v>
      </c>
      <c r="L144" s="118" t="s">
        <v>156</v>
      </c>
      <c r="M144" s="118" t="s">
        <v>890</v>
      </c>
      <c r="N144" s="118">
        <v>480</v>
      </c>
      <c r="O144" s="118">
        <v>3</v>
      </c>
      <c r="P144" s="118" t="s">
        <v>76</v>
      </c>
      <c r="Q144" s="118" t="s">
        <v>870</v>
      </c>
      <c r="R144" s="129">
        <v>20</v>
      </c>
      <c r="S144" s="272"/>
      <c r="T144" s="272"/>
      <c r="U144" s="272"/>
      <c r="V144" s="272"/>
      <c r="W144" s="272"/>
      <c r="X144" s="272"/>
      <c r="Y144" s="253"/>
      <c r="Z144" s="275"/>
      <c r="AA144" s="277"/>
    </row>
    <row r="145" spans="1:27" s="59" customFormat="1" ht="16.5" customHeight="1" x14ac:dyDescent="0.25">
      <c r="A145" s="267" t="s">
        <v>323</v>
      </c>
      <c r="B145" s="270" t="s">
        <v>168</v>
      </c>
      <c r="C145" s="278">
        <v>31719</v>
      </c>
      <c r="D145" s="270" t="s">
        <v>169</v>
      </c>
      <c r="E145" s="270" t="s">
        <v>167</v>
      </c>
      <c r="F145" s="270" t="s">
        <v>170</v>
      </c>
      <c r="G145" s="270">
        <v>12</v>
      </c>
      <c r="H145" s="270">
        <v>14</v>
      </c>
      <c r="I145" s="270">
        <v>11</v>
      </c>
      <c r="J145" s="279" t="s">
        <v>171</v>
      </c>
      <c r="K145" s="115" t="s">
        <v>151</v>
      </c>
      <c r="L145" s="116" t="s">
        <v>155</v>
      </c>
      <c r="M145" s="116" t="s">
        <v>43</v>
      </c>
      <c r="N145" s="116">
        <v>600</v>
      </c>
      <c r="O145" s="116">
        <v>3</v>
      </c>
      <c r="P145" s="116" t="s">
        <v>154</v>
      </c>
      <c r="Q145" s="116">
        <v>25</v>
      </c>
      <c r="R145" s="128"/>
      <c r="S145" s="271">
        <v>480</v>
      </c>
      <c r="T145" s="271">
        <v>3</v>
      </c>
      <c r="U145" s="271">
        <v>18</v>
      </c>
      <c r="V145" s="271">
        <v>21</v>
      </c>
      <c r="W145" s="271">
        <v>15</v>
      </c>
      <c r="X145" s="271">
        <v>1832</v>
      </c>
      <c r="Y145" s="273" t="s">
        <v>774</v>
      </c>
      <c r="Z145" s="274"/>
      <c r="AA145" s="276"/>
    </row>
    <row r="146" spans="1:27" s="59" customFormat="1" ht="16.5" customHeight="1" x14ac:dyDescent="0.25">
      <c r="A146" s="268"/>
      <c r="B146" s="248"/>
      <c r="C146" s="248"/>
      <c r="D146" s="248"/>
      <c r="E146" s="248"/>
      <c r="F146" s="248"/>
      <c r="G146" s="248"/>
      <c r="H146" s="248"/>
      <c r="I146" s="248"/>
      <c r="J146" s="248"/>
      <c r="K146" s="117" t="s">
        <v>152</v>
      </c>
      <c r="L146" s="118" t="s">
        <v>156</v>
      </c>
      <c r="M146" s="118" t="s">
        <v>891</v>
      </c>
      <c r="N146" s="118">
        <v>480</v>
      </c>
      <c r="O146" s="118">
        <v>3</v>
      </c>
      <c r="P146" s="118" t="s">
        <v>76</v>
      </c>
      <c r="Q146" s="118" t="s">
        <v>870</v>
      </c>
      <c r="R146" s="129">
        <v>20</v>
      </c>
      <c r="S146" s="272"/>
      <c r="T146" s="272"/>
      <c r="U146" s="272"/>
      <c r="V146" s="272"/>
      <c r="W146" s="272"/>
      <c r="X146" s="272"/>
      <c r="Y146" s="253"/>
      <c r="Z146" s="275"/>
      <c r="AA146" s="277"/>
    </row>
    <row r="147" spans="1:27" s="59" customFormat="1" ht="16.5" customHeight="1" x14ac:dyDescent="0.25">
      <c r="A147" s="267" t="s">
        <v>324</v>
      </c>
      <c r="B147" s="270" t="s">
        <v>168</v>
      </c>
      <c r="C147" s="278">
        <v>31719</v>
      </c>
      <c r="D147" s="270" t="s">
        <v>169</v>
      </c>
      <c r="E147" s="270" t="s">
        <v>167</v>
      </c>
      <c r="F147" s="270" t="s">
        <v>170</v>
      </c>
      <c r="G147" s="270">
        <v>12</v>
      </c>
      <c r="H147" s="270">
        <v>14</v>
      </c>
      <c r="I147" s="270">
        <v>11</v>
      </c>
      <c r="J147" s="279" t="s">
        <v>171</v>
      </c>
      <c r="K147" s="115" t="s">
        <v>151</v>
      </c>
      <c r="L147" s="116" t="s">
        <v>155</v>
      </c>
      <c r="M147" s="116" t="s">
        <v>44</v>
      </c>
      <c r="N147" s="116">
        <v>600</v>
      </c>
      <c r="O147" s="116">
        <v>3</v>
      </c>
      <c r="P147" s="116" t="s">
        <v>154</v>
      </c>
      <c r="Q147" s="116">
        <v>50</v>
      </c>
      <c r="R147" s="128"/>
      <c r="S147" s="271">
        <v>480</v>
      </c>
      <c r="T147" s="271">
        <v>3</v>
      </c>
      <c r="U147" s="271">
        <v>18</v>
      </c>
      <c r="V147" s="271">
        <v>27</v>
      </c>
      <c r="W147" s="271">
        <v>20</v>
      </c>
      <c r="X147" s="271">
        <v>1832</v>
      </c>
      <c r="Y147" s="273" t="s">
        <v>774</v>
      </c>
      <c r="Z147" s="274"/>
      <c r="AA147" s="276"/>
    </row>
    <row r="148" spans="1:27" s="59" customFormat="1" ht="16.5" customHeight="1" x14ac:dyDescent="0.25">
      <c r="A148" s="268"/>
      <c r="B148" s="248"/>
      <c r="C148" s="248"/>
      <c r="D148" s="248"/>
      <c r="E148" s="248"/>
      <c r="F148" s="248"/>
      <c r="G148" s="248"/>
      <c r="H148" s="248"/>
      <c r="I148" s="248"/>
      <c r="J148" s="248"/>
      <c r="K148" s="117" t="s">
        <v>152</v>
      </c>
      <c r="L148" s="118" t="s">
        <v>156</v>
      </c>
      <c r="M148" s="118" t="s">
        <v>888</v>
      </c>
      <c r="N148" s="118">
        <v>480</v>
      </c>
      <c r="O148" s="118">
        <v>3</v>
      </c>
      <c r="P148" s="118" t="s">
        <v>76</v>
      </c>
      <c r="Q148" s="118" t="s">
        <v>163</v>
      </c>
      <c r="R148" s="129">
        <v>25</v>
      </c>
      <c r="S148" s="272"/>
      <c r="T148" s="272"/>
      <c r="U148" s="272"/>
      <c r="V148" s="272"/>
      <c r="W148" s="272"/>
      <c r="X148" s="272"/>
      <c r="Y148" s="253"/>
      <c r="Z148" s="275"/>
      <c r="AA148" s="277"/>
    </row>
    <row r="149" spans="1:27" s="59" customFormat="1" ht="16.5" customHeight="1" x14ac:dyDescent="0.25">
      <c r="A149" s="267" t="s">
        <v>325</v>
      </c>
      <c r="B149" s="270" t="s">
        <v>168</v>
      </c>
      <c r="C149" s="278">
        <v>31719</v>
      </c>
      <c r="D149" s="270" t="s">
        <v>169</v>
      </c>
      <c r="E149" s="270" t="s">
        <v>167</v>
      </c>
      <c r="F149" s="270" t="s">
        <v>170</v>
      </c>
      <c r="G149" s="270">
        <v>12</v>
      </c>
      <c r="H149" s="270">
        <v>14</v>
      </c>
      <c r="I149" s="270">
        <v>11</v>
      </c>
      <c r="J149" s="279" t="s">
        <v>171</v>
      </c>
      <c r="K149" s="115" t="s">
        <v>151</v>
      </c>
      <c r="L149" s="116" t="s">
        <v>155</v>
      </c>
      <c r="M149" s="116" t="s">
        <v>44</v>
      </c>
      <c r="N149" s="116">
        <v>600</v>
      </c>
      <c r="O149" s="116">
        <v>3</v>
      </c>
      <c r="P149" s="116" t="s">
        <v>154</v>
      </c>
      <c r="Q149" s="116">
        <v>50</v>
      </c>
      <c r="R149" s="128"/>
      <c r="S149" s="271">
        <v>480</v>
      </c>
      <c r="T149" s="271">
        <v>3</v>
      </c>
      <c r="U149" s="271">
        <v>18</v>
      </c>
      <c r="V149" s="271">
        <v>27</v>
      </c>
      <c r="W149" s="271">
        <v>20</v>
      </c>
      <c r="X149" s="271">
        <v>1832</v>
      </c>
      <c r="Y149" s="273" t="s">
        <v>774</v>
      </c>
      <c r="Z149" s="274"/>
      <c r="AA149" s="276"/>
    </row>
    <row r="150" spans="1:27" s="59" customFormat="1" ht="16.5" customHeight="1" x14ac:dyDescent="0.25">
      <c r="A150" s="268"/>
      <c r="B150" s="248"/>
      <c r="C150" s="248"/>
      <c r="D150" s="248"/>
      <c r="E150" s="248"/>
      <c r="F150" s="248"/>
      <c r="G150" s="248"/>
      <c r="H150" s="248"/>
      <c r="I150" s="248"/>
      <c r="J150" s="248"/>
      <c r="K150" s="117" t="s">
        <v>152</v>
      </c>
      <c r="L150" s="118" t="s">
        <v>156</v>
      </c>
      <c r="M150" s="118" t="s">
        <v>889</v>
      </c>
      <c r="N150" s="118">
        <v>480</v>
      </c>
      <c r="O150" s="118">
        <v>3</v>
      </c>
      <c r="P150" s="118" t="s">
        <v>76</v>
      </c>
      <c r="Q150" s="118" t="s">
        <v>163</v>
      </c>
      <c r="R150" s="129">
        <v>25</v>
      </c>
      <c r="S150" s="272"/>
      <c r="T150" s="272"/>
      <c r="U150" s="272"/>
      <c r="V150" s="272"/>
      <c r="W150" s="272"/>
      <c r="X150" s="272"/>
      <c r="Y150" s="253"/>
      <c r="Z150" s="275"/>
      <c r="AA150" s="277"/>
    </row>
    <row r="151" spans="1:27" s="59" customFormat="1" ht="16.5" customHeight="1" x14ac:dyDescent="0.25">
      <c r="A151" s="267" t="s">
        <v>326</v>
      </c>
      <c r="B151" s="270" t="s">
        <v>168</v>
      </c>
      <c r="C151" s="278">
        <v>31719</v>
      </c>
      <c r="D151" s="270" t="s">
        <v>169</v>
      </c>
      <c r="E151" s="270" t="s">
        <v>167</v>
      </c>
      <c r="F151" s="270" t="s">
        <v>170</v>
      </c>
      <c r="G151" s="270">
        <v>12</v>
      </c>
      <c r="H151" s="270">
        <v>14</v>
      </c>
      <c r="I151" s="270">
        <v>11</v>
      </c>
      <c r="J151" s="279" t="s">
        <v>171</v>
      </c>
      <c r="K151" s="115" t="s">
        <v>151</v>
      </c>
      <c r="L151" s="116" t="s">
        <v>155</v>
      </c>
      <c r="M151" s="116" t="s">
        <v>44</v>
      </c>
      <c r="N151" s="116">
        <v>600</v>
      </c>
      <c r="O151" s="116">
        <v>3</v>
      </c>
      <c r="P151" s="116" t="s">
        <v>154</v>
      </c>
      <c r="Q151" s="116">
        <v>50</v>
      </c>
      <c r="R151" s="128"/>
      <c r="S151" s="271">
        <v>480</v>
      </c>
      <c r="T151" s="271">
        <v>3</v>
      </c>
      <c r="U151" s="271">
        <v>18</v>
      </c>
      <c r="V151" s="271">
        <v>34</v>
      </c>
      <c r="W151" s="271">
        <v>25</v>
      </c>
      <c r="X151" s="271">
        <v>1832</v>
      </c>
      <c r="Y151" s="273" t="s">
        <v>774</v>
      </c>
      <c r="Z151" s="274"/>
      <c r="AA151" s="276"/>
    </row>
    <row r="152" spans="1:27" s="59" customFormat="1" ht="16.5" customHeight="1" x14ac:dyDescent="0.25">
      <c r="A152" s="268"/>
      <c r="B152" s="248"/>
      <c r="C152" s="248"/>
      <c r="D152" s="248"/>
      <c r="E152" s="248"/>
      <c r="F152" s="248"/>
      <c r="G152" s="248"/>
      <c r="H152" s="248"/>
      <c r="I152" s="248"/>
      <c r="J152" s="248"/>
      <c r="K152" s="117" t="s">
        <v>152</v>
      </c>
      <c r="L152" s="118" t="s">
        <v>156</v>
      </c>
      <c r="M152" s="118" t="s">
        <v>888</v>
      </c>
      <c r="N152" s="118">
        <v>480</v>
      </c>
      <c r="O152" s="118">
        <v>3</v>
      </c>
      <c r="P152" s="118" t="s">
        <v>76</v>
      </c>
      <c r="Q152" s="118" t="s">
        <v>163</v>
      </c>
      <c r="R152" s="129">
        <v>25</v>
      </c>
      <c r="S152" s="272"/>
      <c r="T152" s="272"/>
      <c r="U152" s="272"/>
      <c r="V152" s="272"/>
      <c r="W152" s="272"/>
      <c r="X152" s="272"/>
      <c r="Y152" s="253"/>
      <c r="Z152" s="275"/>
      <c r="AA152" s="277"/>
    </row>
    <row r="153" spans="1:27" s="59" customFormat="1" ht="16.5" customHeight="1" x14ac:dyDescent="0.25">
      <c r="A153" s="267" t="s">
        <v>327</v>
      </c>
      <c r="B153" s="270" t="s">
        <v>168</v>
      </c>
      <c r="C153" s="278">
        <v>31719</v>
      </c>
      <c r="D153" s="270" t="s">
        <v>169</v>
      </c>
      <c r="E153" s="270" t="s">
        <v>167</v>
      </c>
      <c r="F153" s="270" t="s">
        <v>170</v>
      </c>
      <c r="G153" s="270">
        <v>12</v>
      </c>
      <c r="H153" s="270">
        <v>14</v>
      </c>
      <c r="I153" s="270">
        <v>11</v>
      </c>
      <c r="J153" s="279" t="s">
        <v>171</v>
      </c>
      <c r="K153" s="115" t="s">
        <v>151</v>
      </c>
      <c r="L153" s="116" t="s">
        <v>155</v>
      </c>
      <c r="M153" s="116" t="s">
        <v>44</v>
      </c>
      <c r="N153" s="116">
        <v>600</v>
      </c>
      <c r="O153" s="116">
        <v>3</v>
      </c>
      <c r="P153" s="116" t="s">
        <v>154</v>
      </c>
      <c r="Q153" s="116">
        <v>50</v>
      </c>
      <c r="R153" s="128"/>
      <c r="S153" s="271">
        <v>480</v>
      </c>
      <c r="T153" s="271">
        <v>3</v>
      </c>
      <c r="U153" s="271">
        <v>18</v>
      </c>
      <c r="V153" s="271">
        <v>34</v>
      </c>
      <c r="W153" s="271">
        <v>25</v>
      </c>
      <c r="X153" s="271">
        <v>1832</v>
      </c>
      <c r="Y153" s="273" t="s">
        <v>774</v>
      </c>
      <c r="Z153" s="274"/>
      <c r="AA153" s="276"/>
    </row>
    <row r="154" spans="1:27" s="59" customFormat="1" ht="16.5" customHeight="1" x14ac:dyDescent="0.25">
      <c r="A154" s="268"/>
      <c r="B154" s="248"/>
      <c r="C154" s="248"/>
      <c r="D154" s="248"/>
      <c r="E154" s="248"/>
      <c r="F154" s="248"/>
      <c r="G154" s="248"/>
      <c r="H154" s="248"/>
      <c r="I154" s="248"/>
      <c r="J154" s="248"/>
      <c r="K154" s="117" t="s">
        <v>152</v>
      </c>
      <c r="L154" s="118" t="s">
        <v>156</v>
      </c>
      <c r="M154" s="118" t="s">
        <v>889</v>
      </c>
      <c r="N154" s="118">
        <v>480</v>
      </c>
      <c r="O154" s="118">
        <v>3</v>
      </c>
      <c r="P154" s="118" t="s">
        <v>76</v>
      </c>
      <c r="Q154" s="118" t="s">
        <v>163</v>
      </c>
      <c r="R154" s="129">
        <v>25</v>
      </c>
      <c r="S154" s="272"/>
      <c r="T154" s="272"/>
      <c r="U154" s="272"/>
      <c r="V154" s="272"/>
      <c r="W154" s="272"/>
      <c r="X154" s="272"/>
      <c r="Y154" s="253"/>
      <c r="Z154" s="275"/>
      <c r="AA154" s="277"/>
    </row>
    <row r="155" spans="1:27" s="59" customFormat="1" ht="16.5" customHeight="1" x14ac:dyDescent="0.25">
      <c r="A155" s="267" t="s">
        <v>328</v>
      </c>
      <c r="B155" s="270" t="s">
        <v>168</v>
      </c>
      <c r="C155" s="278">
        <v>31719</v>
      </c>
      <c r="D155" s="270" t="s">
        <v>169</v>
      </c>
      <c r="E155" s="270" t="s">
        <v>167</v>
      </c>
      <c r="F155" s="270" t="s">
        <v>170</v>
      </c>
      <c r="G155" s="270">
        <v>18</v>
      </c>
      <c r="H155" s="270">
        <v>14</v>
      </c>
      <c r="I155" s="270">
        <v>11</v>
      </c>
      <c r="J155" s="279" t="s">
        <v>171</v>
      </c>
      <c r="K155" s="115" t="s">
        <v>151</v>
      </c>
      <c r="L155" s="116" t="s">
        <v>155</v>
      </c>
      <c r="M155" s="116" t="s">
        <v>44</v>
      </c>
      <c r="N155" s="116">
        <v>600</v>
      </c>
      <c r="O155" s="116">
        <v>3</v>
      </c>
      <c r="P155" s="116" t="s">
        <v>154</v>
      </c>
      <c r="Q155" s="116">
        <v>50</v>
      </c>
      <c r="R155" s="128"/>
      <c r="S155" s="271">
        <v>480</v>
      </c>
      <c r="T155" s="271">
        <v>3</v>
      </c>
      <c r="U155" s="271">
        <v>18</v>
      </c>
      <c r="V155" s="271">
        <v>40</v>
      </c>
      <c r="W155" s="271">
        <v>30</v>
      </c>
      <c r="X155" s="271">
        <v>2747</v>
      </c>
      <c r="Y155" s="273" t="s">
        <v>772</v>
      </c>
      <c r="Z155" s="274"/>
      <c r="AA155" s="276"/>
    </row>
    <row r="156" spans="1:27" s="59" customFormat="1" ht="16.5" customHeight="1" x14ac:dyDescent="0.25">
      <c r="A156" s="268"/>
      <c r="B156" s="248"/>
      <c r="C156" s="248"/>
      <c r="D156" s="248"/>
      <c r="E156" s="248"/>
      <c r="F156" s="248"/>
      <c r="G156" s="248"/>
      <c r="H156" s="248"/>
      <c r="I156" s="248"/>
      <c r="J156" s="248"/>
      <c r="K156" s="117" t="s">
        <v>152</v>
      </c>
      <c r="L156" s="118" t="s">
        <v>156</v>
      </c>
      <c r="M156" s="118" t="s">
        <v>886</v>
      </c>
      <c r="N156" s="118">
        <v>480</v>
      </c>
      <c r="O156" s="118">
        <v>3</v>
      </c>
      <c r="P156" s="118" t="s">
        <v>76</v>
      </c>
      <c r="Q156" s="118" t="s">
        <v>163</v>
      </c>
      <c r="R156" s="129">
        <v>50</v>
      </c>
      <c r="S156" s="272"/>
      <c r="T156" s="272"/>
      <c r="U156" s="272"/>
      <c r="V156" s="272"/>
      <c r="W156" s="272"/>
      <c r="X156" s="272"/>
      <c r="Y156" s="253"/>
      <c r="Z156" s="275"/>
      <c r="AA156" s="277"/>
    </row>
    <row r="157" spans="1:27" s="59" customFormat="1" ht="16.5" customHeight="1" x14ac:dyDescent="0.25">
      <c r="A157" s="267" t="s">
        <v>329</v>
      </c>
      <c r="B157" s="270" t="s">
        <v>168</v>
      </c>
      <c r="C157" s="278">
        <v>31719</v>
      </c>
      <c r="D157" s="270" t="s">
        <v>169</v>
      </c>
      <c r="E157" s="270" t="s">
        <v>167</v>
      </c>
      <c r="F157" s="270" t="s">
        <v>170</v>
      </c>
      <c r="G157" s="270">
        <v>18</v>
      </c>
      <c r="H157" s="270">
        <v>14</v>
      </c>
      <c r="I157" s="270">
        <v>11</v>
      </c>
      <c r="J157" s="279" t="s">
        <v>171</v>
      </c>
      <c r="K157" s="115" t="s">
        <v>151</v>
      </c>
      <c r="L157" s="116" t="s">
        <v>155</v>
      </c>
      <c r="M157" s="116" t="s">
        <v>44</v>
      </c>
      <c r="N157" s="116">
        <v>600</v>
      </c>
      <c r="O157" s="116">
        <v>3</v>
      </c>
      <c r="P157" s="116" t="s">
        <v>154</v>
      </c>
      <c r="Q157" s="116">
        <v>50</v>
      </c>
      <c r="R157" s="128"/>
      <c r="S157" s="271">
        <v>480</v>
      </c>
      <c r="T157" s="271">
        <v>3</v>
      </c>
      <c r="U157" s="271">
        <v>18</v>
      </c>
      <c r="V157" s="271">
        <v>40</v>
      </c>
      <c r="W157" s="271">
        <v>30</v>
      </c>
      <c r="X157" s="271">
        <v>2747</v>
      </c>
      <c r="Y157" s="273" t="s">
        <v>772</v>
      </c>
      <c r="Z157" s="274"/>
      <c r="AA157" s="276"/>
    </row>
    <row r="158" spans="1:27" s="59" customFormat="1" ht="16.5" customHeight="1" x14ac:dyDescent="0.25">
      <c r="A158" s="268"/>
      <c r="B158" s="248"/>
      <c r="C158" s="248"/>
      <c r="D158" s="248"/>
      <c r="E158" s="248"/>
      <c r="F158" s="248"/>
      <c r="G158" s="248"/>
      <c r="H158" s="248"/>
      <c r="I158" s="248"/>
      <c r="J158" s="248"/>
      <c r="K158" s="117" t="s">
        <v>152</v>
      </c>
      <c r="L158" s="118" t="s">
        <v>156</v>
      </c>
      <c r="M158" s="118" t="s">
        <v>887</v>
      </c>
      <c r="N158" s="118">
        <v>480</v>
      </c>
      <c r="O158" s="118">
        <v>3</v>
      </c>
      <c r="P158" s="118" t="s">
        <v>76</v>
      </c>
      <c r="Q158" s="118" t="s">
        <v>163</v>
      </c>
      <c r="R158" s="129">
        <v>50</v>
      </c>
      <c r="S158" s="272"/>
      <c r="T158" s="272"/>
      <c r="U158" s="272"/>
      <c r="V158" s="272"/>
      <c r="W158" s="272"/>
      <c r="X158" s="272"/>
      <c r="Y158" s="253"/>
      <c r="Z158" s="275"/>
      <c r="AA158" s="277"/>
    </row>
    <row r="159" spans="1:27" s="59" customFormat="1" ht="16.5" customHeight="1" x14ac:dyDescent="0.25">
      <c r="A159" s="267" t="s">
        <v>330</v>
      </c>
      <c r="B159" s="270" t="s">
        <v>168</v>
      </c>
      <c r="C159" s="278">
        <v>31719</v>
      </c>
      <c r="D159" s="270" t="s">
        <v>169</v>
      </c>
      <c r="E159" s="270" t="s">
        <v>167</v>
      </c>
      <c r="F159" s="270" t="s">
        <v>170</v>
      </c>
      <c r="G159" s="270">
        <v>18</v>
      </c>
      <c r="H159" s="270">
        <v>14</v>
      </c>
      <c r="I159" s="270">
        <v>11</v>
      </c>
      <c r="J159" s="279" t="s">
        <v>171</v>
      </c>
      <c r="K159" s="115" t="s">
        <v>151</v>
      </c>
      <c r="L159" s="116" t="s">
        <v>155</v>
      </c>
      <c r="M159" s="116" t="s">
        <v>13</v>
      </c>
      <c r="N159" s="116">
        <v>600</v>
      </c>
      <c r="O159" s="116">
        <v>3</v>
      </c>
      <c r="P159" s="116" t="s">
        <v>154</v>
      </c>
      <c r="Q159" s="116">
        <v>80</v>
      </c>
      <c r="R159" s="128"/>
      <c r="S159" s="271">
        <v>480</v>
      </c>
      <c r="T159" s="271">
        <v>3</v>
      </c>
      <c r="U159" s="271">
        <v>18</v>
      </c>
      <c r="V159" s="271">
        <v>52</v>
      </c>
      <c r="W159" s="271">
        <v>40</v>
      </c>
      <c r="X159" s="271">
        <v>2747</v>
      </c>
      <c r="Y159" s="273" t="s">
        <v>772</v>
      </c>
      <c r="Z159" s="274"/>
      <c r="AA159" s="276"/>
    </row>
    <row r="160" spans="1:27" s="59" customFormat="1" ht="16.5" customHeight="1" x14ac:dyDescent="0.25">
      <c r="A160" s="268"/>
      <c r="B160" s="248"/>
      <c r="C160" s="248"/>
      <c r="D160" s="248"/>
      <c r="E160" s="248"/>
      <c r="F160" s="248"/>
      <c r="G160" s="248"/>
      <c r="H160" s="248"/>
      <c r="I160" s="248"/>
      <c r="J160" s="248"/>
      <c r="K160" s="117" t="s">
        <v>152</v>
      </c>
      <c r="L160" s="118" t="s">
        <v>156</v>
      </c>
      <c r="M160" s="118" t="s">
        <v>886</v>
      </c>
      <c r="N160" s="118">
        <v>480</v>
      </c>
      <c r="O160" s="118">
        <v>3</v>
      </c>
      <c r="P160" s="118" t="s">
        <v>76</v>
      </c>
      <c r="Q160" s="118" t="s">
        <v>163</v>
      </c>
      <c r="R160" s="129">
        <v>50</v>
      </c>
      <c r="S160" s="272"/>
      <c r="T160" s="272"/>
      <c r="U160" s="272"/>
      <c r="V160" s="272"/>
      <c r="W160" s="272"/>
      <c r="X160" s="272"/>
      <c r="Y160" s="253"/>
      <c r="Z160" s="275"/>
      <c r="AA160" s="277"/>
    </row>
    <row r="161" spans="1:27" s="59" customFormat="1" ht="16.5" customHeight="1" x14ac:dyDescent="0.25">
      <c r="A161" s="267" t="s">
        <v>331</v>
      </c>
      <c r="B161" s="270" t="s">
        <v>168</v>
      </c>
      <c r="C161" s="278">
        <v>31719</v>
      </c>
      <c r="D161" s="270" t="s">
        <v>169</v>
      </c>
      <c r="E161" s="270" t="s">
        <v>167</v>
      </c>
      <c r="F161" s="270" t="s">
        <v>170</v>
      </c>
      <c r="G161" s="270">
        <v>18</v>
      </c>
      <c r="H161" s="270">
        <v>14</v>
      </c>
      <c r="I161" s="270">
        <v>11</v>
      </c>
      <c r="J161" s="279" t="s">
        <v>171</v>
      </c>
      <c r="K161" s="115" t="s">
        <v>151</v>
      </c>
      <c r="L161" s="116" t="s">
        <v>155</v>
      </c>
      <c r="M161" s="116" t="s">
        <v>13</v>
      </c>
      <c r="N161" s="116">
        <v>600</v>
      </c>
      <c r="O161" s="116">
        <v>3</v>
      </c>
      <c r="P161" s="116" t="s">
        <v>154</v>
      </c>
      <c r="Q161" s="116">
        <v>80</v>
      </c>
      <c r="R161" s="128"/>
      <c r="S161" s="271">
        <v>480</v>
      </c>
      <c r="T161" s="271">
        <v>3</v>
      </c>
      <c r="U161" s="271">
        <v>18</v>
      </c>
      <c r="V161" s="271">
        <v>52</v>
      </c>
      <c r="W161" s="271">
        <v>40</v>
      </c>
      <c r="X161" s="271">
        <v>2747</v>
      </c>
      <c r="Y161" s="273" t="s">
        <v>772</v>
      </c>
      <c r="Z161" s="274"/>
      <c r="AA161" s="276"/>
    </row>
    <row r="162" spans="1:27" s="59" customFormat="1" ht="16.5" customHeight="1" x14ac:dyDescent="0.25">
      <c r="A162" s="268"/>
      <c r="B162" s="248"/>
      <c r="C162" s="248"/>
      <c r="D162" s="248"/>
      <c r="E162" s="248"/>
      <c r="F162" s="248"/>
      <c r="G162" s="248"/>
      <c r="H162" s="248"/>
      <c r="I162" s="248"/>
      <c r="J162" s="248"/>
      <c r="K162" s="117" t="s">
        <v>152</v>
      </c>
      <c r="L162" s="118" t="s">
        <v>156</v>
      </c>
      <c r="M162" s="118" t="s">
        <v>887</v>
      </c>
      <c r="N162" s="118">
        <v>480</v>
      </c>
      <c r="O162" s="118">
        <v>3</v>
      </c>
      <c r="P162" s="118" t="s">
        <v>76</v>
      </c>
      <c r="Q162" s="118" t="s">
        <v>163</v>
      </c>
      <c r="R162" s="129">
        <v>50</v>
      </c>
      <c r="S162" s="272"/>
      <c r="T162" s="272"/>
      <c r="U162" s="272"/>
      <c r="V162" s="272"/>
      <c r="W162" s="272"/>
      <c r="X162" s="272"/>
      <c r="Y162" s="253"/>
      <c r="Z162" s="275"/>
      <c r="AA162" s="277"/>
    </row>
    <row r="163" spans="1:27" s="59" customFormat="1" ht="16.5" customHeight="1" x14ac:dyDescent="0.25">
      <c r="A163" s="267" t="s">
        <v>332</v>
      </c>
      <c r="B163" s="270" t="s">
        <v>168</v>
      </c>
      <c r="C163" s="278">
        <v>31719</v>
      </c>
      <c r="D163" s="270" t="s">
        <v>169</v>
      </c>
      <c r="E163" s="270" t="s">
        <v>167</v>
      </c>
      <c r="F163" s="270" t="s">
        <v>170</v>
      </c>
      <c r="G163" s="270">
        <v>18</v>
      </c>
      <c r="H163" s="270">
        <v>14</v>
      </c>
      <c r="I163" s="270">
        <v>11</v>
      </c>
      <c r="J163" s="279" t="s">
        <v>171</v>
      </c>
      <c r="K163" s="115" t="s">
        <v>151</v>
      </c>
      <c r="L163" s="116" t="s">
        <v>155</v>
      </c>
      <c r="M163" s="116" t="s">
        <v>13</v>
      </c>
      <c r="N163" s="116">
        <v>600</v>
      </c>
      <c r="O163" s="116">
        <v>3</v>
      </c>
      <c r="P163" s="116" t="s">
        <v>154</v>
      </c>
      <c r="Q163" s="116">
        <v>80</v>
      </c>
      <c r="R163" s="128"/>
      <c r="S163" s="271">
        <v>480</v>
      </c>
      <c r="T163" s="271">
        <v>3</v>
      </c>
      <c r="U163" s="271">
        <v>18</v>
      </c>
      <c r="V163" s="271">
        <v>65</v>
      </c>
      <c r="W163" s="271">
        <v>50</v>
      </c>
      <c r="X163" s="271">
        <v>2747</v>
      </c>
      <c r="Y163" s="273" t="s">
        <v>772</v>
      </c>
      <c r="Z163" s="274"/>
      <c r="AA163" s="276"/>
    </row>
    <row r="164" spans="1:27" s="59" customFormat="1" ht="16.5" customHeight="1" x14ac:dyDescent="0.25">
      <c r="A164" s="268"/>
      <c r="B164" s="248"/>
      <c r="C164" s="248"/>
      <c r="D164" s="248"/>
      <c r="E164" s="248"/>
      <c r="F164" s="248"/>
      <c r="G164" s="248"/>
      <c r="H164" s="248"/>
      <c r="I164" s="248"/>
      <c r="J164" s="248"/>
      <c r="K164" s="117" t="s">
        <v>152</v>
      </c>
      <c r="L164" s="118" t="s">
        <v>156</v>
      </c>
      <c r="M164" s="118" t="s">
        <v>886</v>
      </c>
      <c r="N164" s="118">
        <v>480</v>
      </c>
      <c r="O164" s="118">
        <v>3</v>
      </c>
      <c r="P164" s="118" t="s">
        <v>76</v>
      </c>
      <c r="Q164" s="118" t="s">
        <v>163</v>
      </c>
      <c r="R164" s="129">
        <v>50</v>
      </c>
      <c r="S164" s="272"/>
      <c r="T164" s="272"/>
      <c r="U164" s="272"/>
      <c r="V164" s="272"/>
      <c r="W164" s="272"/>
      <c r="X164" s="272"/>
      <c r="Y164" s="253"/>
      <c r="Z164" s="275"/>
      <c r="AA164" s="277"/>
    </row>
    <row r="165" spans="1:27" s="59" customFormat="1" ht="16.5" customHeight="1" x14ac:dyDescent="0.25">
      <c r="A165" s="267" t="s">
        <v>333</v>
      </c>
      <c r="B165" s="270" t="s">
        <v>168</v>
      </c>
      <c r="C165" s="278">
        <v>31719</v>
      </c>
      <c r="D165" s="270" t="s">
        <v>169</v>
      </c>
      <c r="E165" s="270" t="s">
        <v>167</v>
      </c>
      <c r="F165" s="270" t="s">
        <v>170</v>
      </c>
      <c r="G165" s="270">
        <v>18</v>
      </c>
      <c r="H165" s="270">
        <v>14</v>
      </c>
      <c r="I165" s="270">
        <v>11</v>
      </c>
      <c r="J165" s="279" t="s">
        <v>171</v>
      </c>
      <c r="K165" s="115" t="s">
        <v>151</v>
      </c>
      <c r="L165" s="116" t="s">
        <v>155</v>
      </c>
      <c r="M165" s="116" t="s">
        <v>13</v>
      </c>
      <c r="N165" s="116">
        <v>600</v>
      </c>
      <c r="O165" s="116">
        <v>3</v>
      </c>
      <c r="P165" s="116" t="s">
        <v>154</v>
      </c>
      <c r="Q165" s="116">
        <v>80</v>
      </c>
      <c r="R165" s="128"/>
      <c r="S165" s="271">
        <v>480</v>
      </c>
      <c r="T165" s="271">
        <v>3</v>
      </c>
      <c r="U165" s="271">
        <v>18</v>
      </c>
      <c r="V165" s="271">
        <v>65</v>
      </c>
      <c r="W165" s="271">
        <v>50</v>
      </c>
      <c r="X165" s="271">
        <v>2747</v>
      </c>
      <c r="Y165" s="273" t="s">
        <v>772</v>
      </c>
      <c r="Z165" s="274"/>
      <c r="AA165" s="276"/>
    </row>
    <row r="166" spans="1:27" s="59" customFormat="1" ht="16.5" customHeight="1" x14ac:dyDescent="0.25">
      <c r="A166" s="268"/>
      <c r="B166" s="248"/>
      <c r="C166" s="248"/>
      <c r="D166" s="248"/>
      <c r="E166" s="248"/>
      <c r="F166" s="248"/>
      <c r="G166" s="248"/>
      <c r="H166" s="248"/>
      <c r="I166" s="248"/>
      <c r="J166" s="248"/>
      <c r="K166" s="117" t="s">
        <v>152</v>
      </c>
      <c r="L166" s="118" t="s">
        <v>156</v>
      </c>
      <c r="M166" s="118" t="s">
        <v>887</v>
      </c>
      <c r="N166" s="118">
        <v>480</v>
      </c>
      <c r="O166" s="118">
        <v>3</v>
      </c>
      <c r="P166" s="118" t="s">
        <v>76</v>
      </c>
      <c r="Q166" s="118" t="s">
        <v>163</v>
      </c>
      <c r="R166" s="129">
        <v>50</v>
      </c>
      <c r="S166" s="272"/>
      <c r="T166" s="272"/>
      <c r="U166" s="272"/>
      <c r="V166" s="272"/>
      <c r="W166" s="272"/>
      <c r="X166" s="272"/>
      <c r="Y166" s="253"/>
      <c r="Z166" s="275"/>
      <c r="AA166" s="277"/>
    </row>
    <row r="167" spans="1:27" s="59" customFormat="1" ht="16.5" customHeight="1" x14ac:dyDescent="0.25">
      <c r="A167" s="267" t="s">
        <v>334</v>
      </c>
      <c r="B167" s="270" t="s">
        <v>168</v>
      </c>
      <c r="C167" s="278">
        <v>31719</v>
      </c>
      <c r="D167" s="270" t="s">
        <v>169</v>
      </c>
      <c r="E167" s="270" t="s">
        <v>167</v>
      </c>
      <c r="F167" s="270" t="s">
        <v>170</v>
      </c>
      <c r="G167" s="270">
        <v>21</v>
      </c>
      <c r="H167" s="270">
        <v>14</v>
      </c>
      <c r="I167" s="270">
        <v>11</v>
      </c>
      <c r="J167" s="279" t="s">
        <v>171</v>
      </c>
      <c r="K167" s="115" t="s">
        <v>151</v>
      </c>
      <c r="L167" s="116" t="s">
        <v>155</v>
      </c>
      <c r="M167" s="116" t="s">
        <v>14</v>
      </c>
      <c r="N167" s="116">
        <v>600</v>
      </c>
      <c r="O167" s="116">
        <v>3</v>
      </c>
      <c r="P167" s="116" t="s">
        <v>154</v>
      </c>
      <c r="Q167" s="116">
        <v>115</v>
      </c>
      <c r="R167" s="128" t="s">
        <v>154</v>
      </c>
      <c r="S167" s="271">
        <v>480</v>
      </c>
      <c r="T167" s="271">
        <v>3</v>
      </c>
      <c r="U167" s="271">
        <v>18</v>
      </c>
      <c r="V167" s="271">
        <v>77</v>
      </c>
      <c r="W167" s="271">
        <v>60</v>
      </c>
      <c r="X167" s="271">
        <v>3205</v>
      </c>
      <c r="Y167" s="273" t="s">
        <v>914</v>
      </c>
      <c r="Z167" s="274"/>
      <c r="AA167" s="276"/>
    </row>
    <row r="168" spans="1:27" s="59" customFormat="1" ht="16.5" customHeight="1" x14ac:dyDescent="0.25">
      <c r="A168" s="268"/>
      <c r="B168" s="248"/>
      <c r="C168" s="248"/>
      <c r="D168" s="248"/>
      <c r="E168" s="248"/>
      <c r="F168" s="248"/>
      <c r="G168" s="248"/>
      <c r="H168" s="248"/>
      <c r="I168" s="248"/>
      <c r="J168" s="248"/>
      <c r="K168" s="117" t="s">
        <v>152</v>
      </c>
      <c r="L168" s="118" t="s">
        <v>156</v>
      </c>
      <c r="M168" s="118" t="s">
        <v>913</v>
      </c>
      <c r="N168" s="118">
        <v>480</v>
      </c>
      <c r="O168" s="118">
        <v>3</v>
      </c>
      <c r="P168" s="118" t="s">
        <v>76</v>
      </c>
      <c r="Q168" s="118" t="s">
        <v>163</v>
      </c>
      <c r="R168" s="129">
        <v>60</v>
      </c>
      <c r="S168" s="272"/>
      <c r="T168" s="272"/>
      <c r="U168" s="272"/>
      <c r="V168" s="272"/>
      <c r="W168" s="272"/>
      <c r="X168" s="272"/>
      <c r="Y168" s="253"/>
      <c r="Z168" s="275"/>
      <c r="AA168" s="277"/>
    </row>
    <row r="169" spans="1:27" s="59" customFormat="1" ht="16.5" customHeight="1" x14ac:dyDescent="0.25">
      <c r="A169" s="267" t="s">
        <v>335</v>
      </c>
      <c r="B169" s="270" t="s">
        <v>168</v>
      </c>
      <c r="C169" s="278">
        <v>31719</v>
      </c>
      <c r="D169" s="270" t="s">
        <v>169</v>
      </c>
      <c r="E169" s="270" t="s">
        <v>167</v>
      </c>
      <c r="F169" s="270" t="s">
        <v>170</v>
      </c>
      <c r="G169" s="270">
        <v>21</v>
      </c>
      <c r="H169" s="270">
        <v>14</v>
      </c>
      <c r="I169" s="270">
        <v>11</v>
      </c>
      <c r="J169" s="279" t="s">
        <v>171</v>
      </c>
      <c r="K169" s="115" t="s">
        <v>151</v>
      </c>
      <c r="L169" s="116" t="s">
        <v>155</v>
      </c>
      <c r="M169" s="116" t="s">
        <v>14</v>
      </c>
      <c r="N169" s="116">
        <v>600</v>
      </c>
      <c r="O169" s="116">
        <v>3</v>
      </c>
      <c r="P169" s="116" t="s">
        <v>154</v>
      </c>
      <c r="Q169" s="116">
        <v>115</v>
      </c>
      <c r="R169" s="128" t="s">
        <v>154</v>
      </c>
      <c r="S169" s="271">
        <v>480</v>
      </c>
      <c r="T169" s="271">
        <v>3</v>
      </c>
      <c r="U169" s="271">
        <v>18</v>
      </c>
      <c r="V169" s="271">
        <v>77</v>
      </c>
      <c r="W169" s="271">
        <v>60</v>
      </c>
      <c r="X169" s="271">
        <v>3205</v>
      </c>
      <c r="Y169" s="273" t="s">
        <v>914</v>
      </c>
      <c r="Z169" s="274"/>
      <c r="AA169" s="276"/>
    </row>
    <row r="170" spans="1:27" s="59" customFormat="1" ht="16.5" customHeight="1" x14ac:dyDescent="0.25">
      <c r="A170" s="268"/>
      <c r="B170" s="248"/>
      <c r="C170" s="248"/>
      <c r="D170" s="248"/>
      <c r="E170" s="248"/>
      <c r="F170" s="248"/>
      <c r="G170" s="248"/>
      <c r="H170" s="248"/>
      <c r="I170" s="248"/>
      <c r="J170" s="248"/>
      <c r="K170" s="117" t="s">
        <v>152</v>
      </c>
      <c r="L170" s="118" t="s">
        <v>156</v>
      </c>
      <c r="M170" s="118" t="s">
        <v>912</v>
      </c>
      <c r="N170" s="118">
        <v>480</v>
      </c>
      <c r="O170" s="118">
        <v>3</v>
      </c>
      <c r="P170" s="118" t="s">
        <v>76</v>
      </c>
      <c r="Q170" s="118" t="s">
        <v>163</v>
      </c>
      <c r="R170" s="129">
        <v>60</v>
      </c>
      <c r="S170" s="272"/>
      <c r="T170" s="272"/>
      <c r="U170" s="272"/>
      <c r="V170" s="272"/>
      <c r="W170" s="272"/>
      <c r="X170" s="272"/>
      <c r="Y170" s="253"/>
      <c r="Z170" s="275"/>
      <c r="AA170" s="277"/>
    </row>
    <row r="171" spans="1:27" s="59" customFormat="1" ht="16.5" customHeight="1" x14ac:dyDescent="0.25">
      <c r="A171" s="267"/>
      <c r="B171" s="270"/>
      <c r="C171" s="278"/>
      <c r="D171" s="270"/>
      <c r="E171" s="270"/>
      <c r="F171" s="270"/>
      <c r="G171" s="270"/>
      <c r="H171" s="270"/>
      <c r="I171" s="270"/>
      <c r="J171" s="279"/>
      <c r="K171" s="115"/>
      <c r="L171" s="116"/>
      <c r="M171" s="116"/>
      <c r="N171" s="116"/>
      <c r="O171" s="116"/>
      <c r="P171" s="116"/>
      <c r="Q171" s="116"/>
      <c r="R171" s="128"/>
      <c r="S171" s="271"/>
      <c r="T171" s="271"/>
      <c r="U171" s="271"/>
      <c r="V171" s="271"/>
      <c r="W171" s="271"/>
      <c r="X171" s="271"/>
      <c r="Y171" s="273"/>
      <c r="Z171" s="274"/>
      <c r="AA171" s="276"/>
    </row>
    <row r="172" spans="1:27" s="59" customFormat="1" ht="16.5" customHeight="1" x14ac:dyDescent="0.25">
      <c r="A172" s="268"/>
      <c r="B172" s="248"/>
      <c r="C172" s="248"/>
      <c r="D172" s="248"/>
      <c r="E172" s="248"/>
      <c r="F172" s="248"/>
      <c r="G172" s="248"/>
      <c r="H172" s="248"/>
      <c r="I172" s="248"/>
      <c r="J172" s="248"/>
      <c r="K172" s="117"/>
      <c r="L172" s="118"/>
      <c r="M172" s="118"/>
      <c r="N172" s="118"/>
      <c r="O172" s="118"/>
      <c r="P172" s="118"/>
      <c r="Q172" s="118"/>
      <c r="R172" s="129"/>
      <c r="S172" s="272"/>
      <c r="T172" s="272"/>
      <c r="U172" s="272"/>
      <c r="V172" s="272"/>
      <c r="W172" s="272"/>
      <c r="X172" s="272"/>
      <c r="Y172" s="253"/>
      <c r="Z172" s="275"/>
      <c r="AA172" s="277"/>
    </row>
    <row r="173" spans="1:27" ht="18.75" customHeight="1" x14ac:dyDescent="0.25">
      <c r="A173" s="267" t="s">
        <v>336</v>
      </c>
      <c r="B173" s="270" t="s">
        <v>168</v>
      </c>
      <c r="C173" s="278">
        <v>31719</v>
      </c>
      <c r="D173" s="270" t="s">
        <v>169</v>
      </c>
      <c r="E173" s="270" t="s">
        <v>167</v>
      </c>
      <c r="F173" s="270" t="s">
        <v>170</v>
      </c>
      <c r="G173" s="270">
        <v>12</v>
      </c>
      <c r="H173" s="270">
        <v>14</v>
      </c>
      <c r="I173" s="270">
        <v>11</v>
      </c>
      <c r="J173" s="279" t="s">
        <v>171</v>
      </c>
      <c r="K173" s="115" t="s">
        <v>151</v>
      </c>
      <c r="L173" s="116" t="s">
        <v>155</v>
      </c>
      <c r="M173" s="116" t="s">
        <v>40</v>
      </c>
      <c r="N173" s="116">
        <v>600</v>
      </c>
      <c r="O173" s="116">
        <v>3</v>
      </c>
      <c r="P173" s="116" t="s">
        <v>154</v>
      </c>
      <c r="Q173" s="116">
        <v>3.5</v>
      </c>
      <c r="R173" s="128" t="s">
        <v>154</v>
      </c>
      <c r="S173" s="271">
        <v>208</v>
      </c>
      <c r="T173" s="271">
        <v>3</v>
      </c>
      <c r="U173" s="271">
        <v>100</v>
      </c>
      <c r="V173" s="271">
        <v>2.5</v>
      </c>
      <c r="W173" s="271">
        <v>0.5</v>
      </c>
      <c r="X173" s="271">
        <v>1832</v>
      </c>
      <c r="Y173" s="273" t="s">
        <v>589</v>
      </c>
      <c r="Z173" s="274"/>
      <c r="AA173" s="276"/>
    </row>
    <row r="174" spans="1:27" ht="18.75" customHeight="1" x14ac:dyDescent="0.25">
      <c r="A174" s="268"/>
      <c r="B174" s="248"/>
      <c r="C174" s="248"/>
      <c r="D174" s="248"/>
      <c r="E174" s="248"/>
      <c r="F174" s="248"/>
      <c r="G174" s="248"/>
      <c r="H174" s="248"/>
      <c r="I174" s="248"/>
      <c r="J174" s="248"/>
      <c r="K174" s="117" t="s">
        <v>152</v>
      </c>
      <c r="L174" s="118" t="s">
        <v>156</v>
      </c>
      <c r="M174" s="118" t="s">
        <v>879</v>
      </c>
      <c r="N174" s="118">
        <v>208</v>
      </c>
      <c r="O174" s="118">
        <v>3</v>
      </c>
      <c r="P174" s="118" t="s">
        <v>76</v>
      </c>
      <c r="Q174" s="118" t="s">
        <v>165</v>
      </c>
      <c r="R174" s="129">
        <v>2</v>
      </c>
      <c r="S174" s="272"/>
      <c r="T174" s="272"/>
      <c r="U174" s="272"/>
      <c r="V174" s="272"/>
      <c r="W174" s="272"/>
      <c r="X174" s="272"/>
      <c r="Y174" s="253"/>
      <c r="Z174" s="275"/>
      <c r="AA174" s="277"/>
    </row>
    <row r="175" spans="1:27" ht="18.75" customHeight="1" x14ac:dyDescent="0.25">
      <c r="A175" s="267" t="s">
        <v>337</v>
      </c>
      <c r="B175" s="270" t="s">
        <v>168</v>
      </c>
      <c r="C175" s="278">
        <v>31719</v>
      </c>
      <c r="D175" s="270" t="s">
        <v>169</v>
      </c>
      <c r="E175" s="270" t="s">
        <v>167</v>
      </c>
      <c r="F175" s="270" t="s">
        <v>170</v>
      </c>
      <c r="G175" s="270">
        <v>12</v>
      </c>
      <c r="H175" s="270">
        <v>14</v>
      </c>
      <c r="I175" s="270">
        <v>11</v>
      </c>
      <c r="J175" s="279" t="s">
        <v>171</v>
      </c>
      <c r="K175" s="115" t="s">
        <v>151</v>
      </c>
      <c r="L175" s="116" t="s">
        <v>155</v>
      </c>
      <c r="M175" s="116" t="s">
        <v>40</v>
      </c>
      <c r="N175" s="116">
        <v>600</v>
      </c>
      <c r="O175" s="116">
        <v>3</v>
      </c>
      <c r="P175" s="116" t="s">
        <v>154</v>
      </c>
      <c r="Q175" s="116">
        <v>3.5</v>
      </c>
      <c r="R175" s="128" t="s">
        <v>154</v>
      </c>
      <c r="S175" s="271">
        <v>208</v>
      </c>
      <c r="T175" s="271">
        <v>3</v>
      </c>
      <c r="U175" s="271">
        <v>100</v>
      </c>
      <c r="V175" s="271">
        <v>2.5</v>
      </c>
      <c r="W175" s="271">
        <v>0.5</v>
      </c>
      <c r="X175" s="271">
        <v>1832</v>
      </c>
      <c r="Y175" s="273" t="s">
        <v>589</v>
      </c>
      <c r="Z175" s="274"/>
      <c r="AA175" s="276"/>
    </row>
    <row r="176" spans="1:27" ht="18.75" customHeight="1" x14ac:dyDescent="0.25">
      <c r="A176" s="268"/>
      <c r="B176" s="248"/>
      <c r="C176" s="248"/>
      <c r="D176" s="248"/>
      <c r="E176" s="248"/>
      <c r="F176" s="248"/>
      <c r="G176" s="248"/>
      <c r="H176" s="248"/>
      <c r="I176" s="248"/>
      <c r="J176" s="248"/>
      <c r="K176" s="117" t="s">
        <v>152</v>
      </c>
      <c r="L176" s="118" t="s">
        <v>156</v>
      </c>
      <c r="M176" s="118" t="s">
        <v>892</v>
      </c>
      <c r="N176" s="118">
        <v>208</v>
      </c>
      <c r="O176" s="118">
        <v>3</v>
      </c>
      <c r="P176" s="118" t="s">
        <v>76</v>
      </c>
      <c r="Q176" s="118" t="s">
        <v>165</v>
      </c>
      <c r="R176" s="129">
        <v>2</v>
      </c>
      <c r="S176" s="272"/>
      <c r="T176" s="272"/>
      <c r="U176" s="272"/>
      <c r="V176" s="272"/>
      <c r="W176" s="272"/>
      <c r="X176" s="272"/>
      <c r="Y176" s="253"/>
      <c r="Z176" s="275"/>
      <c r="AA176" s="277"/>
    </row>
    <row r="177" spans="1:27" ht="18.75" customHeight="1" x14ac:dyDescent="0.25">
      <c r="A177" s="267" t="s">
        <v>338</v>
      </c>
      <c r="B177" s="270" t="s">
        <v>168</v>
      </c>
      <c r="C177" s="278">
        <v>31719</v>
      </c>
      <c r="D177" s="270" t="s">
        <v>169</v>
      </c>
      <c r="E177" s="270" t="s">
        <v>167</v>
      </c>
      <c r="F177" s="270" t="s">
        <v>170</v>
      </c>
      <c r="G177" s="270">
        <v>12</v>
      </c>
      <c r="H177" s="270">
        <v>14</v>
      </c>
      <c r="I177" s="270">
        <v>11</v>
      </c>
      <c r="J177" s="279" t="s">
        <v>171</v>
      </c>
      <c r="K177" s="115" t="s">
        <v>151</v>
      </c>
      <c r="L177" s="116" t="s">
        <v>155</v>
      </c>
      <c r="M177" s="116" t="s">
        <v>41</v>
      </c>
      <c r="N177" s="116">
        <v>600</v>
      </c>
      <c r="O177" s="116">
        <v>3</v>
      </c>
      <c r="P177" s="116" t="s">
        <v>154</v>
      </c>
      <c r="Q177" s="116">
        <v>7</v>
      </c>
      <c r="R177" s="128" t="s">
        <v>154</v>
      </c>
      <c r="S177" s="271">
        <v>208</v>
      </c>
      <c r="T177" s="271">
        <v>3</v>
      </c>
      <c r="U177" s="271">
        <v>100</v>
      </c>
      <c r="V177" s="271">
        <v>3.7</v>
      </c>
      <c r="W177" s="271">
        <v>0.75</v>
      </c>
      <c r="X177" s="271">
        <v>1832</v>
      </c>
      <c r="Y177" s="273" t="s">
        <v>589</v>
      </c>
      <c r="Z177" s="274"/>
      <c r="AA177" s="276"/>
    </row>
    <row r="178" spans="1:27" ht="18.75" customHeight="1" x14ac:dyDescent="0.25">
      <c r="A178" s="268"/>
      <c r="B178" s="248"/>
      <c r="C178" s="248"/>
      <c r="D178" s="248"/>
      <c r="E178" s="248"/>
      <c r="F178" s="248"/>
      <c r="G178" s="248"/>
      <c r="H178" s="248"/>
      <c r="I178" s="248"/>
      <c r="J178" s="248"/>
      <c r="K178" s="117" t="s">
        <v>152</v>
      </c>
      <c r="L178" s="118" t="s">
        <v>156</v>
      </c>
      <c r="M178" s="118" t="s">
        <v>893</v>
      </c>
      <c r="N178" s="118">
        <v>208</v>
      </c>
      <c r="O178" s="118">
        <v>3</v>
      </c>
      <c r="P178" s="118" t="s">
        <v>76</v>
      </c>
      <c r="Q178" s="118" t="s">
        <v>870</v>
      </c>
      <c r="R178" s="137">
        <v>7.5</v>
      </c>
      <c r="S178" s="272"/>
      <c r="T178" s="272"/>
      <c r="U178" s="272"/>
      <c r="V178" s="272"/>
      <c r="W178" s="272"/>
      <c r="X178" s="272"/>
      <c r="Y178" s="253"/>
      <c r="Z178" s="275"/>
      <c r="AA178" s="277"/>
    </row>
    <row r="179" spans="1:27" ht="18.75" customHeight="1" x14ac:dyDescent="0.25">
      <c r="A179" s="267" t="s">
        <v>339</v>
      </c>
      <c r="B179" s="270" t="s">
        <v>168</v>
      </c>
      <c r="C179" s="278">
        <v>31719</v>
      </c>
      <c r="D179" s="270" t="s">
        <v>169</v>
      </c>
      <c r="E179" s="270" t="s">
        <v>167</v>
      </c>
      <c r="F179" s="270" t="s">
        <v>170</v>
      </c>
      <c r="G179" s="270">
        <v>12</v>
      </c>
      <c r="H179" s="270">
        <v>14</v>
      </c>
      <c r="I179" s="270">
        <v>11</v>
      </c>
      <c r="J179" s="279" t="s">
        <v>171</v>
      </c>
      <c r="K179" s="115" t="s">
        <v>151</v>
      </c>
      <c r="L179" s="116" t="s">
        <v>155</v>
      </c>
      <c r="M179" s="116" t="s">
        <v>41</v>
      </c>
      <c r="N179" s="116">
        <v>600</v>
      </c>
      <c r="O179" s="116">
        <v>3</v>
      </c>
      <c r="P179" s="116" t="s">
        <v>154</v>
      </c>
      <c r="Q179" s="116">
        <v>7</v>
      </c>
      <c r="R179" s="128" t="s">
        <v>154</v>
      </c>
      <c r="S179" s="271">
        <v>208</v>
      </c>
      <c r="T179" s="271">
        <v>3</v>
      </c>
      <c r="U179" s="271">
        <v>100</v>
      </c>
      <c r="V179" s="271">
        <v>3.7</v>
      </c>
      <c r="W179" s="271">
        <v>0.75</v>
      </c>
      <c r="X179" s="271">
        <v>1832</v>
      </c>
      <c r="Y179" s="273" t="s">
        <v>589</v>
      </c>
      <c r="Z179" s="274"/>
      <c r="AA179" s="276"/>
    </row>
    <row r="180" spans="1:27" ht="18.75" customHeight="1" x14ac:dyDescent="0.25">
      <c r="A180" s="268"/>
      <c r="B180" s="248"/>
      <c r="C180" s="248"/>
      <c r="D180" s="248"/>
      <c r="E180" s="248"/>
      <c r="F180" s="248"/>
      <c r="G180" s="248"/>
      <c r="H180" s="248"/>
      <c r="I180" s="248"/>
      <c r="J180" s="248"/>
      <c r="K180" s="117" t="s">
        <v>152</v>
      </c>
      <c r="L180" s="118" t="s">
        <v>156</v>
      </c>
      <c r="M180" s="118" t="s">
        <v>894</v>
      </c>
      <c r="N180" s="118">
        <v>208</v>
      </c>
      <c r="O180" s="118">
        <v>3</v>
      </c>
      <c r="P180" s="118" t="s">
        <v>76</v>
      </c>
      <c r="Q180" s="118" t="s">
        <v>870</v>
      </c>
      <c r="R180" s="137">
        <v>7.5</v>
      </c>
      <c r="S180" s="272"/>
      <c r="T180" s="272"/>
      <c r="U180" s="272"/>
      <c r="V180" s="272"/>
      <c r="W180" s="272"/>
      <c r="X180" s="272"/>
      <c r="Y180" s="253"/>
      <c r="Z180" s="275"/>
      <c r="AA180" s="277"/>
    </row>
    <row r="181" spans="1:27" ht="18.75" customHeight="1" x14ac:dyDescent="0.25">
      <c r="A181" s="267" t="s">
        <v>340</v>
      </c>
      <c r="B181" s="270" t="s">
        <v>168</v>
      </c>
      <c r="C181" s="278">
        <v>31719</v>
      </c>
      <c r="D181" s="270" t="s">
        <v>169</v>
      </c>
      <c r="E181" s="270" t="s">
        <v>167</v>
      </c>
      <c r="F181" s="270" t="s">
        <v>170</v>
      </c>
      <c r="G181" s="270">
        <v>12</v>
      </c>
      <c r="H181" s="270">
        <v>14</v>
      </c>
      <c r="I181" s="270">
        <v>11</v>
      </c>
      <c r="J181" s="279" t="s">
        <v>171</v>
      </c>
      <c r="K181" s="115" t="s">
        <v>151</v>
      </c>
      <c r="L181" s="116" t="s">
        <v>155</v>
      </c>
      <c r="M181" s="116" t="s">
        <v>41</v>
      </c>
      <c r="N181" s="116">
        <v>600</v>
      </c>
      <c r="O181" s="116">
        <v>3</v>
      </c>
      <c r="P181" s="116" t="s">
        <v>154</v>
      </c>
      <c r="Q181" s="116">
        <v>7</v>
      </c>
      <c r="R181" s="128" t="s">
        <v>154</v>
      </c>
      <c r="S181" s="271">
        <v>208</v>
      </c>
      <c r="T181" s="271">
        <v>3</v>
      </c>
      <c r="U181" s="271">
        <v>100</v>
      </c>
      <c r="V181" s="271">
        <v>4.8</v>
      </c>
      <c r="W181" s="271">
        <v>1</v>
      </c>
      <c r="X181" s="271">
        <v>1832</v>
      </c>
      <c r="Y181" s="273" t="s">
        <v>589</v>
      </c>
      <c r="Z181" s="274"/>
      <c r="AA181" s="276"/>
    </row>
    <row r="182" spans="1:27" ht="18.75" customHeight="1" x14ac:dyDescent="0.25">
      <c r="A182" s="268"/>
      <c r="B182" s="248"/>
      <c r="C182" s="248"/>
      <c r="D182" s="248"/>
      <c r="E182" s="248"/>
      <c r="F182" s="248"/>
      <c r="G182" s="248"/>
      <c r="H182" s="248"/>
      <c r="I182" s="248"/>
      <c r="J182" s="248"/>
      <c r="K182" s="117" t="s">
        <v>152</v>
      </c>
      <c r="L182" s="118" t="s">
        <v>156</v>
      </c>
      <c r="M182" s="118" t="s">
        <v>893</v>
      </c>
      <c r="N182" s="118">
        <v>208</v>
      </c>
      <c r="O182" s="118">
        <v>3</v>
      </c>
      <c r="P182" s="118" t="s">
        <v>76</v>
      </c>
      <c r="Q182" s="118" t="s">
        <v>870</v>
      </c>
      <c r="R182" s="137">
        <v>7.5</v>
      </c>
      <c r="S182" s="272"/>
      <c r="T182" s="272"/>
      <c r="U182" s="272"/>
      <c r="V182" s="272"/>
      <c r="W182" s="272"/>
      <c r="X182" s="272"/>
      <c r="Y182" s="253"/>
      <c r="Z182" s="275"/>
      <c r="AA182" s="277"/>
    </row>
    <row r="183" spans="1:27" ht="18.75" customHeight="1" x14ac:dyDescent="0.25">
      <c r="A183" s="267" t="s">
        <v>341</v>
      </c>
      <c r="B183" s="270" t="s">
        <v>168</v>
      </c>
      <c r="C183" s="278">
        <v>31719</v>
      </c>
      <c r="D183" s="270" t="s">
        <v>169</v>
      </c>
      <c r="E183" s="270" t="s">
        <v>167</v>
      </c>
      <c r="F183" s="270" t="s">
        <v>170</v>
      </c>
      <c r="G183" s="270">
        <v>12</v>
      </c>
      <c r="H183" s="270">
        <v>14</v>
      </c>
      <c r="I183" s="270">
        <v>11</v>
      </c>
      <c r="J183" s="279" t="s">
        <v>171</v>
      </c>
      <c r="K183" s="115" t="s">
        <v>151</v>
      </c>
      <c r="L183" s="116" t="s">
        <v>155</v>
      </c>
      <c r="M183" s="116" t="s">
        <v>41</v>
      </c>
      <c r="N183" s="116">
        <v>600</v>
      </c>
      <c r="O183" s="116">
        <v>3</v>
      </c>
      <c r="P183" s="116" t="s">
        <v>154</v>
      </c>
      <c r="Q183" s="116">
        <v>7</v>
      </c>
      <c r="R183" s="128" t="s">
        <v>154</v>
      </c>
      <c r="S183" s="271">
        <v>208</v>
      </c>
      <c r="T183" s="271">
        <v>3</v>
      </c>
      <c r="U183" s="271">
        <v>100</v>
      </c>
      <c r="V183" s="271">
        <v>4.8</v>
      </c>
      <c r="W183" s="271">
        <v>1</v>
      </c>
      <c r="X183" s="271">
        <v>1832</v>
      </c>
      <c r="Y183" s="273" t="s">
        <v>589</v>
      </c>
      <c r="Z183" s="274"/>
      <c r="AA183" s="276"/>
    </row>
    <row r="184" spans="1:27" ht="18.75" customHeight="1" x14ac:dyDescent="0.25">
      <c r="A184" s="268"/>
      <c r="B184" s="248"/>
      <c r="C184" s="248"/>
      <c r="D184" s="248"/>
      <c r="E184" s="248"/>
      <c r="F184" s="248"/>
      <c r="G184" s="248"/>
      <c r="H184" s="248"/>
      <c r="I184" s="248"/>
      <c r="J184" s="248"/>
      <c r="K184" s="117" t="s">
        <v>152</v>
      </c>
      <c r="L184" s="118" t="s">
        <v>156</v>
      </c>
      <c r="M184" s="118" t="s">
        <v>894</v>
      </c>
      <c r="N184" s="118">
        <v>208</v>
      </c>
      <c r="O184" s="118">
        <v>3</v>
      </c>
      <c r="P184" s="118" t="s">
        <v>76</v>
      </c>
      <c r="Q184" s="118" t="s">
        <v>870</v>
      </c>
      <c r="R184" s="137">
        <v>7.5</v>
      </c>
      <c r="S184" s="272"/>
      <c r="T184" s="272"/>
      <c r="U184" s="272"/>
      <c r="V184" s="272"/>
      <c r="W184" s="272"/>
      <c r="X184" s="272"/>
      <c r="Y184" s="253"/>
      <c r="Z184" s="275"/>
      <c r="AA184" s="277"/>
    </row>
    <row r="185" spans="1:27" ht="18.75" customHeight="1" x14ac:dyDescent="0.25">
      <c r="A185" s="267" t="s">
        <v>342</v>
      </c>
      <c r="B185" s="270" t="s">
        <v>168</v>
      </c>
      <c r="C185" s="278">
        <v>31719</v>
      </c>
      <c r="D185" s="270" t="s">
        <v>169</v>
      </c>
      <c r="E185" s="270" t="s">
        <v>167</v>
      </c>
      <c r="F185" s="270" t="s">
        <v>170</v>
      </c>
      <c r="G185" s="270">
        <v>12</v>
      </c>
      <c r="H185" s="270">
        <v>14</v>
      </c>
      <c r="I185" s="270">
        <v>11</v>
      </c>
      <c r="J185" s="279" t="s">
        <v>171</v>
      </c>
      <c r="K185" s="115" t="s">
        <v>151</v>
      </c>
      <c r="L185" s="116" t="s">
        <v>155</v>
      </c>
      <c r="M185" s="116" t="s">
        <v>41</v>
      </c>
      <c r="N185" s="116">
        <v>600</v>
      </c>
      <c r="O185" s="116">
        <v>3</v>
      </c>
      <c r="P185" s="116" t="s">
        <v>154</v>
      </c>
      <c r="Q185" s="116">
        <v>7</v>
      </c>
      <c r="R185" s="128" t="s">
        <v>154</v>
      </c>
      <c r="S185" s="271">
        <v>208</v>
      </c>
      <c r="T185" s="271">
        <v>3</v>
      </c>
      <c r="U185" s="271">
        <v>100</v>
      </c>
      <c r="V185" s="271">
        <v>6.9</v>
      </c>
      <c r="W185" s="271">
        <v>1.5</v>
      </c>
      <c r="X185" s="271">
        <v>1832</v>
      </c>
      <c r="Y185" s="273" t="s">
        <v>589</v>
      </c>
      <c r="Z185" s="274"/>
      <c r="AA185" s="276"/>
    </row>
    <row r="186" spans="1:27" ht="18.75" customHeight="1" x14ac:dyDescent="0.25">
      <c r="A186" s="268"/>
      <c r="B186" s="248"/>
      <c r="C186" s="248"/>
      <c r="D186" s="248"/>
      <c r="E186" s="248"/>
      <c r="F186" s="248"/>
      <c r="G186" s="248"/>
      <c r="H186" s="248"/>
      <c r="I186" s="248"/>
      <c r="J186" s="248"/>
      <c r="K186" s="117" t="s">
        <v>152</v>
      </c>
      <c r="L186" s="118" t="s">
        <v>156</v>
      </c>
      <c r="M186" s="118" t="s">
        <v>893</v>
      </c>
      <c r="N186" s="118">
        <v>208</v>
      </c>
      <c r="O186" s="118">
        <v>3</v>
      </c>
      <c r="P186" s="118" t="s">
        <v>76</v>
      </c>
      <c r="Q186" s="118" t="s">
        <v>870</v>
      </c>
      <c r="R186" s="137">
        <v>7.5</v>
      </c>
      <c r="S186" s="272"/>
      <c r="T186" s="272"/>
      <c r="U186" s="272"/>
      <c r="V186" s="272"/>
      <c r="W186" s="272"/>
      <c r="X186" s="272"/>
      <c r="Y186" s="253"/>
      <c r="Z186" s="275"/>
      <c r="AA186" s="277"/>
    </row>
    <row r="187" spans="1:27" ht="18.75" customHeight="1" x14ac:dyDescent="0.25">
      <c r="A187" s="267" t="s">
        <v>343</v>
      </c>
      <c r="B187" s="270" t="s">
        <v>168</v>
      </c>
      <c r="C187" s="278">
        <v>31719</v>
      </c>
      <c r="D187" s="270" t="s">
        <v>169</v>
      </c>
      <c r="E187" s="270" t="s">
        <v>167</v>
      </c>
      <c r="F187" s="270" t="s">
        <v>170</v>
      </c>
      <c r="G187" s="270">
        <v>12</v>
      </c>
      <c r="H187" s="270">
        <v>14</v>
      </c>
      <c r="I187" s="270">
        <v>11</v>
      </c>
      <c r="J187" s="279" t="s">
        <v>171</v>
      </c>
      <c r="K187" s="115" t="s">
        <v>151</v>
      </c>
      <c r="L187" s="116" t="s">
        <v>155</v>
      </c>
      <c r="M187" s="116" t="s">
        <v>41</v>
      </c>
      <c r="N187" s="116">
        <v>600</v>
      </c>
      <c r="O187" s="116">
        <v>3</v>
      </c>
      <c r="P187" s="116" t="s">
        <v>154</v>
      </c>
      <c r="Q187" s="116">
        <v>7</v>
      </c>
      <c r="R187" s="128" t="s">
        <v>154</v>
      </c>
      <c r="S187" s="271">
        <v>208</v>
      </c>
      <c r="T187" s="271">
        <v>3</v>
      </c>
      <c r="U187" s="271">
        <v>100</v>
      </c>
      <c r="V187" s="271">
        <v>6.9</v>
      </c>
      <c r="W187" s="271">
        <v>1.5</v>
      </c>
      <c r="X187" s="271">
        <v>1832</v>
      </c>
      <c r="Y187" s="273" t="s">
        <v>589</v>
      </c>
      <c r="Z187" s="274"/>
      <c r="AA187" s="276"/>
    </row>
    <row r="188" spans="1:27" ht="18.75" customHeight="1" x14ac:dyDescent="0.25">
      <c r="A188" s="268"/>
      <c r="B188" s="248"/>
      <c r="C188" s="248"/>
      <c r="D188" s="248"/>
      <c r="E188" s="248"/>
      <c r="F188" s="248"/>
      <c r="G188" s="248"/>
      <c r="H188" s="248"/>
      <c r="I188" s="248"/>
      <c r="J188" s="248"/>
      <c r="K188" s="117" t="s">
        <v>152</v>
      </c>
      <c r="L188" s="118" t="s">
        <v>156</v>
      </c>
      <c r="M188" s="118" t="s">
        <v>894</v>
      </c>
      <c r="N188" s="118">
        <v>208</v>
      </c>
      <c r="O188" s="118">
        <v>3</v>
      </c>
      <c r="P188" s="118" t="s">
        <v>76</v>
      </c>
      <c r="Q188" s="118" t="s">
        <v>870</v>
      </c>
      <c r="R188" s="137">
        <v>7.5</v>
      </c>
      <c r="S188" s="272"/>
      <c r="T188" s="272"/>
      <c r="U188" s="272"/>
      <c r="V188" s="272"/>
      <c r="W188" s="272"/>
      <c r="X188" s="272"/>
      <c r="Y188" s="253"/>
      <c r="Z188" s="275"/>
      <c r="AA188" s="277"/>
    </row>
    <row r="189" spans="1:27" ht="18.75" customHeight="1" x14ac:dyDescent="0.25">
      <c r="A189" s="267" t="s">
        <v>344</v>
      </c>
      <c r="B189" s="270" t="s">
        <v>168</v>
      </c>
      <c r="C189" s="278">
        <v>31719</v>
      </c>
      <c r="D189" s="270" t="s">
        <v>169</v>
      </c>
      <c r="E189" s="270" t="s">
        <v>167</v>
      </c>
      <c r="F189" s="270" t="s">
        <v>170</v>
      </c>
      <c r="G189" s="270">
        <v>12</v>
      </c>
      <c r="H189" s="270">
        <v>14</v>
      </c>
      <c r="I189" s="270">
        <v>11</v>
      </c>
      <c r="J189" s="279" t="s">
        <v>171</v>
      </c>
      <c r="K189" s="115" t="s">
        <v>151</v>
      </c>
      <c r="L189" s="116" t="s">
        <v>155</v>
      </c>
      <c r="M189" s="116" t="s">
        <v>153</v>
      </c>
      <c r="N189" s="116">
        <v>600</v>
      </c>
      <c r="O189" s="116">
        <v>3</v>
      </c>
      <c r="P189" s="116" t="s">
        <v>154</v>
      </c>
      <c r="Q189" s="116">
        <v>12.5</v>
      </c>
      <c r="R189" s="128" t="s">
        <v>154</v>
      </c>
      <c r="S189" s="271">
        <v>208</v>
      </c>
      <c r="T189" s="271">
        <v>3</v>
      </c>
      <c r="U189" s="271">
        <v>100</v>
      </c>
      <c r="V189" s="271">
        <v>7.8</v>
      </c>
      <c r="W189" s="271">
        <v>2</v>
      </c>
      <c r="X189" s="271">
        <v>1832</v>
      </c>
      <c r="Y189" s="273" t="s">
        <v>589</v>
      </c>
      <c r="Z189" s="274"/>
      <c r="AA189" s="276"/>
    </row>
    <row r="190" spans="1:27" ht="18.75" customHeight="1" x14ac:dyDescent="0.25">
      <c r="A190" s="268"/>
      <c r="B190" s="248"/>
      <c r="C190" s="248"/>
      <c r="D190" s="248"/>
      <c r="E190" s="248"/>
      <c r="F190" s="248"/>
      <c r="G190" s="248"/>
      <c r="H190" s="248"/>
      <c r="I190" s="248"/>
      <c r="J190" s="248"/>
      <c r="K190" s="117" t="s">
        <v>152</v>
      </c>
      <c r="L190" s="118" t="s">
        <v>156</v>
      </c>
      <c r="M190" s="118" t="s">
        <v>893</v>
      </c>
      <c r="N190" s="118">
        <v>208</v>
      </c>
      <c r="O190" s="118">
        <v>3</v>
      </c>
      <c r="P190" s="118" t="s">
        <v>76</v>
      </c>
      <c r="Q190" s="118" t="s">
        <v>870</v>
      </c>
      <c r="R190" s="137">
        <v>7.5</v>
      </c>
      <c r="S190" s="272"/>
      <c r="T190" s="272"/>
      <c r="U190" s="272"/>
      <c r="V190" s="272"/>
      <c r="W190" s="272"/>
      <c r="X190" s="272"/>
      <c r="Y190" s="253"/>
      <c r="Z190" s="275"/>
      <c r="AA190" s="277"/>
    </row>
    <row r="191" spans="1:27" ht="18.75" customHeight="1" x14ac:dyDescent="0.25">
      <c r="A191" s="267" t="s">
        <v>345</v>
      </c>
      <c r="B191" s="270" t="s">
        <v>168</v>
      </c>
      <c r="C191" s="278">
        <v>31719</v>
      </c>
      <c r="D191" s="270" t="s">
        <v>169</v>
      </c>
      <c r="E191" s="270" t="s">
        <v>167</v>
      </c>
      <c r="F191" s="270" t="s">
        <v>170</v>
      </c>
      <c r="G191" s="270">
        <v>12</v>
      </c>
      <c r="H191" s="270">
        <v>14</v>
      </c>
      <c r="I191" s="270">
        <v>11</v>
      </c>
      <c r="J191" s="279" t="s">
        <v>171</v>
      </c>
      <c r="K191" s="115" t="s">
        <v>151</v>
      </c>
      <c r="L191" s="116" t="s">
        <v>155</v>
      </c>
      <c r="M191" s="116" t="s">
        <v>153</v>
      </c>
      <c r="N191" s="116">
        <v>600</v>
      </c>
      <c r="O191" s="116">
        <v>3</v>
      </c>
      <c r="P191" s="116" t="s">
        <v>154</v>
      </c>
      <c r="Q191" s="116">
        <v>12.5</v>
      </c>
      <c r="R191" s="128" t="s">
        <v>154</v>
      </c>
      <c r="S191" s="271">
        <v>208</v>
      </c>
      <c r="T191" s="271">
        <v>3</v>
      </c>
      <c r="U191" s="271">
        <v>100</v>
      </c>
      <c r="V191" s="271">
        <v>7.8</v>
      </c>
      <c r="W191" s="271">
        <v>2</v>
      </c>
      <c r="X191" s="271">
        <v>1832</v>
      </c>
      <c r="Y191" s="273" t="s">
        <v>589</v>
      </c>
      <c r="Z191" s="274"/>
      <c r="AA191" s="276"/>
    </row>
    <row r="192" spans="1:27" ht="18.75" customHeight="1" x14ac:dyDescent="0.25">
      <c r="A192" s="268"/>
      <c r="B192" s="248"/>
      <c r="C192" s="248"/>
      <c r="D192" s="248"/>
      <c r="E192" s="248"/>
      <c r="F192" s="248"/>
      <c r="G192" s="248"/>
      <c r="H192" s="248"/>
      <c r="I192" s="248"/>
      <c r="J192" s="248"/>
      <c r="K192" s="117" t="s">
        <v>152</v>
      </c>
      <c r="L192" s="118" t="s">
        <v>156</v>
      </c>
      <c r="M192" s="118" t="s">
        <v>894</v>
      </c>
      <c r="N192" s="118">
        <v>208</v>
      </c>
      <c r="O192" s="118">
        <v>3</v>
      </c>
      <c r="P192" s="118" t="s">
        <v>76</v>
      </c>
      <c r="Q192" s="118" t="s">
        <v>870</v>
      </c>
      <c r="R192" s="137">
        <v>7.5</v>
      </c>
      <c r="S192" s="272"/>
      <c r="T192" s="272"/>
      <c r="U192" s="272"/>
      <c r="V192" s="272"/>
      <c r="W192" s="272"/>
      <c r="X192" s="272"/>
      <c r="Y192" s="253"/>
      <c r="Z192" s="275"/>
      <c r="AA192" s="277"/>
    </row>
    <row r="193" spans="1:27" ht="18.75" customHeight="1" x14ac:dyDescent="0.25">
      <c r="A193" s="267" t="s">
        <v>346</v>
      </c>
      <c r="B193" s="270" t="s">
        <v>168</v>
      </c>
      <c r="C193" s="278">
        <v>31719</v>
      </c>
      <c r="D193" s="270" t="s">
        <v>169</v>
      </c>
      <c r="E193" s="270" t="s">
        <v>167</v>
      </c>
      <c r="F193" s="270" t="s">
        <v>170</v>
      </c>
      <c r="G193" s="270">
        <v>12</v>
      </c>
      <c r="H193" s="270">
        <v>14</v>
      </c>
      <c r="I193" s="270">
        <v>11</v>
      </c>
      <c r="J193" s="279" t="s">
        <v>171</v>
      </c>
      <c r="K193" s="115" t="s">
        <v>151</v>
      </c>
      <c r="L193" s="116" t="s">
        <v>155</v>
      </c>
      <c r="M193" s="116" t="s">
        <v>153</v>
      </c>
      <c r="N193" s="116">
        <v>600</v>
      </c>
      <c r="O193" s="116">
        <v>3</v>
      </c>
      <c r="P193" s="116" t="s">
        <v>154</v>
      </c>
      <c r="Q193" s="116">
        <v>12.5</v>
      </c>
      <c r="R193" s="128" t="s">
        <v>154</v>
      </c>
      <c r="S193" s="271">
        <v>208</v>
      </c>
      <c r="T193" s="271">
        <v>3</v>
      </c>
      <c r="U193" s="271">
        <v>100</v>
      </c>
      <c r="V193" s="271">
        <v>11</v>
      </c>
      <c r="W193" s="271">
        <v>3</v>
      </c>
      <c r="X193" s="271">
        <v>1832</v>
      </c>
      <c r="Y193" s="273" t="s">
        <v>589</v>
      </c>
      <c r="Z193" s="274"/>
      <c r="AA193" s="276"/>
    </row>
    <row r="194" spans="1:27" ht="18.75" customHeight="1" x14ac:dyDescent="0.25">
      <c r="A194" s="268"/>
      <c r="B194" s="248"/>
      <c r="C194" s="248"/>
      <c r="D194" s="248"/>
      <c r="E194" s="248"/>
      <c r="F194" s="248"/>
      <c r="G194" s="248"/>
      <c r="H194" s="248"/>
      <c r="I194" s="248"/>
      <c r="J194" s="248"/>
      <c r="K194" s="117" t="s">
        <v>152</v>
      </c>
      <c r="L194" s="118" t="s">
        <v>156</v>
      </c>
      <c r="M194" s="118" t="s">
        <v>893</v>
      </c>
      <c r="N194" s="118">
        <v>208</v>
      </c>
      <c r="O194" s="118">
        <v>3</v>
      </c>
      <c r="P194" s="118" t="s">
        <v>76</v>
      </c>
      <c r="Q194" s="118" t="s">
        <v>870</v>
      </c>
      <c r="R194" s="137">
        <v>7.5</v>
      </c>
      <c r="S194" s="272"/>
      <c r="T194" s="272"/>
      <c r="U194" s="272"/>
      <c r="V194" s="272"/>
      <c r="W194" s="272"/>
      <c r="X194" s="272"/>
      <c r="Y194" s="253"/>
      <c r="Z194" s="275"/>
      <c r="AA194" s="277"/>
    </row>
    <row r="195" spans="1:27" ht="18.75" customHeight="1" x14ac:dyDescent="0.25">
      <c r="A195" s="267" t="s">
        <v>347</v>
      </c>
      <c r="B195" s="270" t="s">
        <v>168</v>
      </c>
      <c r="C195" s="278">
        <v>31719</v>
      </c>
      <c r="D195" s="270" t="s">
        <v>169</v>
      </c>
      <c r="E195" s="270" t="s">
        <v>167</v>
      </c>
      <c r="F195" s="270" t="s">
        <v>170</v>
      </c>
      <c r="G195" s="270">
        <v>12</v>
      </c>
      <c r="H195" s="270">
        <v>14</v>
      </c>
      <c r="I195" s="270">
        <v>11</v>
      </c>
      <c r="J195" s="279" t="s">
        <v>171</v>
      </c>
      <c r="K195" s="115" t="s">
        <v>151</v>
      </c>
      <c r="L195" s="116" t="s">
        <v>155</v>
      </c>
      <c r="M195" s="116" t="s">
        <v>153</v>
      </c>
      <c r="N195" s="116">
        <v>600</v>
      </c>
      <c r="O195" s="116">
        <v>3</v>
      </c>
      <c r="P195" s="116" t="s">
        <v>154</v>
      </c>
      <c r="Q195" s="116">
        <v>12.5</v>
      </c>
      <c r="R195" s="128" t="s">
        <v>154</v>
      </c>
      <c r="S195" s="271">
        <v>208</v>
      </c>
      <c r="T195" s="271">
        <v>3</v>
      </c>
      <c r="U195" s="271">
        <v>100</v>
      </c>
      <c r="V195" s="271">
        <v>11</v>
      </c>
      <c r="W195" s="271">
        <v>3</v>
      </c>
      <c r="X195" s="271">
        <v>1832</v>
      </c>
      <c r="Y195" s="273" t="s">
        <v>589</v>
      </c>
      <c r="Z195" s="274"/>
      <c r="AA195" s="276"/>
    </row>
    <row r="196" spans="1:27" ht="18.75" customHeight="1" x14ac:dyDescent="0.25">
      <c r="A196" s="268"/>
      <c r="B196" s="248"/>
      <c r="C196" s="248"/>
      <c r="D196" s="248"/>
      <c r="E196" s="248"/>
      <c r="F196" s="248"/>
      <c r="G196" s="248"/>
      <c r="H196" s="248"/>
      <c r="I196" s="248"/>
      <c r="J196" s="248"/>
      <c r="K196" s="117" t="s">
        <v>152</v>
      </c>
      <c r="L196" s="118" t="s">
        <v>156</v>
      </c>
      <c r="M196" s="118" t="s">
        <v>894</v>
      </c>
      <c r="N196" s="118">
        <v>208</v>
      </c>
      <c r="O196" s="118">
        <v>3</v>
      </c>
      <c r="P196" s="118" t="s">
        <v>76</v>
      </c>
      <c r="Q196" s="118" t="s">
        <v>870</v>
      </c>
      <c r="R196" s="137">
        <v>7.5</v>
      </c>
      <c r="S196" s="272"/>
      <c r="T196" s="272"/>
      <c r="U196" s="272"/>
      <c r="V196" s="272"/>
      <c r="W196" s="272"/>
      <c r="X196" s="272"/>
      <c r="Y196" s="253"/>
      <c r="Z196" s="275"/>
      <c r="AA196" s="277"/>
    </row>
    <row r="197" spans="1:27" ht="18.75" customHeight="1" x14ac:dyDescent="0.25">
      <c r="A197" s="267" t="s">
        <v>348</v>
      </c>
      <c r="B197" s="270" t="s">
        <v>168</v>
      </c>
      <c r="C197" s="278">
        <v>31719</v>
      </c>
      <c r="D197" s="270" t="s">
        <v>169</v>
      </c>
      <c r="E197" s="270" t="s">
        <v>167</v>
      </c>
      <c r="F197" s="270" t="s">
        <v>170</v>
      </c>
      <c r="G197" s="270">
        <v>12</v>
      </c>
      <c r="H197" s="270">
        <v>14</v>
      </c>
      <c r="I197" s="270">
        <v>11</v>
      </c>
      <c r="J197" s="279" t="s">
        <v>171</v>
      </c>
      <c r="K197" s="115" t="s">
        <v>151</v>
      </c>
      <c r="L197" s="116" t="s">
        <v>155</v>
      </c>
      <c r="M197" s="116" t="s">
        <v>43</v>
      </c>
      <c r="N197" s="116">
        <v>600</v>
      </c>
      <c r="O197" s="116">
        <v>3</v>
      </c>
      <c r="P197" s="116" t="s">
        <v>154</v>
      </c>
      <c r="Q197" s="116">
        <v>25</v>
      </c>
      <c r="R197" s="128" t="s">
        <v>154</v>
      </c>
      <c r="S197" s="271">
        <v>208</v>
      </c>
      <c r="T197" s="271">
        <v>3</v>
      </c>
      <c r="U197" s="271">
        <v>100</v>
      </c>
      <c r="V197" s="271">
        <v>17.5</v>
      </c>
      <c r="W197" s="271">
        <v>5</v>
      </c>
      <c r="X197" s="271">
        <v>1832</v>
      </c>
      <c r="Y197" s="273" t="s">
        <v>589</v>
      </c>
      <c r="Z197" s="274"/>
      <c r="AA197" s="276"/>
    </row>
    <row r="198" spans="1:27" ht="18.75" customHeight="1" x14ac:dyDescent="0.25">
      <c r="A198" s="268"/>
      <c r="B198" s="248"/>
      <c r="C198" s="248"/>
      <c r="D198" s="248"/>
      <c r="E198" s="248"/>
      <c r="F198" s="248"/>
      <c r="G198" s="248"/>
      <c r="H198" s="248"/>
      <c r="I198" s="248"/>
      <c r="J198" s="248"/>
      <c r="K198" s="117" t="s">
        <v>152</v>
      </c>
      <c r="L198" s="118" t="s">
        <v>156</v>
      </c>
      <c r="M198" s="118" t="s">
        <v>893</v>
      </c>
      <c r="N198" s="118">
        <v>208</v>
      </c>
      <c r="O198" s="118">
        <v>3</v>
      </c>
      <c r="P198" s="118" t="s">
        <v>76</v>
      </c>
      <c r="Q198" s="118" t="s">
        <v>870</v>
      </c>
      <c r="R198" s="137">
        <v>7.5</v>
      </c>
      <c r="S198" s="272"/>
      <c r="T198" s="272"/>
      <c r="U198" s="272"/>
      <c r="V198" s="272"/>
      <c r="W198" s="272"/>
      <c r="X198" s="272"/>
      <c r="Y198" s="253"/>
      <c r="Z198" s="275"/>
      <c r="AA198" s="277"/>
    </row>
    <row r="199" spans="1:27" ht="18.75" customHeight="1" x14ac:dyDescent="0.25">
      <c r="A199" s="267" t="s">
        <v>349</v>
      </c>
      <c r="B199" s="270" t="s">
        <v>168</v>
      </c>
      <c r="C199" s="278">
        <v>31719</v>
      </c>
      <c r="D199" s="270" t="s">
        <v>169</v>
      </c>
      <c r="E199" s="270" t="s">
        <v>167</v>
      </c>
      <c r="F199" s="270" t="s">
        <v>170</v>
      </c>
      <c r="G199" s="270">
        <v>12</v>
      </c>
      <c r="H199" s="270">
        <v>14</v>
      </c>
      <c r="I199" s="270">
        <v>11</v>
      </c>
      <c r="J199" s="279" t="s">
        <v>171</v>
      </c>
      <c r="K199" s="115" t="s">
        <v>151</v>
      </c>
      <c r="L199" s="116" t="s">
        <v>155</v>
      </c>
      <c r="M199" s="116" t="s">
        <v>43</v>
      </c>
      <c r="N199" s="116">
        <v>600</v>
      </c>
      <c r="O199" s="116">
        <v>3</v>
      </c>
      <c r="P199" s="116" t="s">
        <v>154</v>
      </c>
      <c r="Q199" s="116">
        <v>25</v>
      </c>
      <c r="R199" s="128" t="s">
        <v>154</v>
      </c>
      <c r="S199" s="271">
        <v>208</v>
      </c>
      <c r="T199" s="271">
        <v>3</v>
      </c>
      <c r="U199" s="271">
        <v>100</v>
      </c>
      <c r="V199" s="271">
        <v>17.5</v>
      </c>
      <c r="W199" s="271">
        <v>5</v>
      </c>
      <c r="X199" s="271">
        <v>1832</v>
      </c>
      <c r="Y199" s="273" t="s">
        <v>589</v>
      </c>
      <c r="Z199" s="274"/>
      <c r="AA199" s="276"/>
    </row>
    <row r="200" spans="1:27" ht="18.75" customHeight="1" x14ac:dyDescent="0.25">
      <c r="A200" s="268"/>
      <c r="B200" s="248"/>
      <c r="C200" s="248"/>
      <c r="D200" s="248"/>
      <c r="E200" s="248"/>
      <c r="F200" s="248"/>
      <c r="G200" s="248"/>
      <c r="H200" s="248"/>
      <c r="I200" s="248"/>
      <c r="J200" s="248"/>
      <c r="K200" s="117" t="s">
        <v>152</v>
      </c>
      <c r="L200" s="118" t="s">
        <v>156</v>
      </c>
      <c r="M200" s="118" t="s">
        <v>894</v>
      </c>
      <c r="N200" s="118">
        <v>208</v>
      </c>
      <c r="O200" s="118">
        <v>3</v>
      </c>
      <c r="P200" s="118" t="s">
        <v>76</v>
      </c>
      <c r="Q200" s="118" t="s">
        <v>870</v>
      </c>
      <c r="R200" s="137">
        <v>7.5</v>
      </c>
      <c r="S200" s="272"/>
      <c r="T200" s="272"/>
      <c r="U200" s="272"/>
      <c r="V200" s="272"/>
      <c r="W200" s="272"/>
      <c r="X200" s="272"/>
      <c r="Y200" s="253"/>
      <c r="Z200" s="275"/>
      <c r="AA200" s="277"/>
    </row>
    <row r="201" spans="1:27" ht="18.75" customHeight="1" x14ac:dyDescent="0.25">
      <c r="A201" s="267" t="s">
        <v>350</v>
      </c>
      <c r="B201" s="270" t="s">
        <v>168</v>
      </c>
      <c r="C201" s="278">
        <v>31719</v>
      </c>
      <c r="D201" s="270" t="s">
        <v>169</v>
      </c>
      <c r="E201" s="270" t="s">
        <v>167</v>
      </c>
      <c r="F201" s="270" t="s">
        <v>170</v>
      </c>
      <c r="G201" s="270">
        <v>12</v>
      </c>
      <c r="H201" s="270">
        <v>14</v>
      </c>
      <c r="I201" s="270">
        <v>11</v>
      </c>
      <c r="J201" s="279" t="s">
        <v>171</v>
      </c>
      <c r="K201" s="115" t="s">
        <v>151</v>
      </c>
      <c r="L201" s="116" t="s">
        <v>155</v>
      </c>
      <c r="M201" s="116" t="s">
        <v>44</v>
      </c>
      <c r="N201" s="116">
        <v>600</v>
      </c>
      <c r="O201" s="116">
        <v>3</v>
      </c>
      <c r="P201" s="116" t="s">
        <v>154</v>
      </c>
      <c r="Q201" s="116">
        <v>50</v>
      </c>
      <c r="R201" s="128" t="s">
        <v>154</v>
      </c>
      <c r="S201" s="271">
        <v>208</v>
      </c>
      <c r="T201" s="271">
        <v>3</v>
      </c>
      <c r="U201" s="271">
        <v>100</v>
      </c>
      <c r="V201" s="271">
        <v>25.3</v>
      </c>
      <c r="W201" s="271">
        <v>7.5</v>
      </c>
      <c r="X201" s="271">
        <v>1832</v>
      </c>
      <c r="Y201" s="273" t="s">
        <v>589</v>
      </c>
      <c r="Z201" s="274"/>
      <c r="AA201" s="276"/>
    </row>
    <row r="202" spans="1:27" ht="18.75" customHeight="1" x14ac:dyDescent="0.25">
      <c r="A202" s="268"/>
      <c r="B202" s="248"/>
      <c r="C202" s="248"/>
      <c r="D202" s="248"/>
      <c r="E202" s="248"/>
      <c r="F202" s="248"/>
      <c r="G202" s="248"/>
      <c r="H202" s="248"/>
      <c r="I202" s="248"/>
      <c r="J202" s="248"/>
      <c r="K202" s="117" t="s">
        <v>152</v>
      </c>
      <c r="L202" s="118" t="s">
        <v>156</v>
      </c>
      <c r="M202" s="118" t="s">
        <v>893</v>
      </c>
      <c r="N202" s="118">
        <v>208</v>
      </c>
      <c r="O202" s="118">
        <v>3</v>
      </c>
      <c r="P202" s="118" t="s">
        <v>76</v>
      </c>
      <c r="Q202" s="118" t="s">
        <v>870</v>
      </c>
      <c r="R202" s="137">
        <v>7.5</v>
      </c>
      <c r="S202" s="272"/>
      <c r="T202" s="272"/>
      <c r="U202" s="272"/>
      <c r="V202" s="272"/>
      <c r="W202" s="272"/>
      <c r="X202" s="272"/>
      <c r="Y202" s="253"/>
      <c r="Z202" s="275"/>
      <c r="AA202" s="277"/>
    </row>
    <row r="203" spans="1:27" ht="18.75" customHeight="1" x14ac:dyDescent="0.25">
      <c r="A203" s="267" t="s">
        <v>351</v>
      </c>
      <c r="B203" s="270" t="s">
        <v>168</v>
      </c>
      <c r="C203" s="278">
        <v>31719</v>
      </c>
      <c r="D203" s="270" t="s">
        <v>169</v>
      </c>
      <c r="E203" s="270" t="s">
        <v>167</v>
      </c>
      <c r="F203" s="270" t="s">
        <v>170</v>
      </c>
      <c r="G203" s="270">
        <v>12</v>
      </c>
      <c r="H203" s="270">
        <v>14</v>
      </c>
      <c r="I203" s="270">
        <v>11</v>
      </c>
      <c r="J203" s="279" t="s">
        <v>171</v>
      </c>
      <c r="K203" s="115" t="s">
        <v>151</v>
      </c>
      <c r="L203" s="116" t="s">
        <v>155</v>
      </c>
      <c r="M203" s="116" t="s">
        <v>44</v>
      </c>
      <c r="N203" s="116">
        <v>600</v>
      </c>
      <c r="O203" s="116">
        <v>3</v>
      </c>
      <c r="P203" s="116" t="s">
        <v>154</v>
      </c>
      <c r="Q203" s="116">
        <v>50</v>
      </c>
      <c r="R203" s="128" t="s">
        <v>154</v>
      </c>
      <c r="S203" s="271">
        <v>208</v>
      </c>
      <c r="T203" s="271">
        <v>3</v>
      </c>
      <c r="U203" s="271">
        <v>100</v>
      </c>
      <c r="V203" s="271">
        <v>25.3</v>
      </c>
      <c r="W203" s="271">
        <v>7.5</v>
      </c>
      <c r="X203" s="271">
        <v>1832</v>
      </c>
      <c r="Y203" s="273" t="s">
        <v>589</v>
      </c>
      <c r="Z203" s="274"/>
      <c r="AA203" s="276"/>
    </row>
    <row r="204" spans="1:27" ht="18.75" customHeight="1" x14ac:dyDescent="0.25">
      <c r="A204" s="268"/>
      <c r="B204" s="248"/>
      <c r="C204" s="248"/>
      <c r="D204" s="248"/>
      <c r="E204" s="248"/>
      <c r="F204" s="248"/>
      <c r="G204" s="248"/>
      <c r="H204" s="248"/>
      <c r="I204" s="248"/>
      <c r="J204" s="248"/>
      <c r="K204" s="117" t="s">
        <v>152</v>
      </c>
      <c r="L204" s="118" t="s">
        <v>156</v>
      </c>
      <c r="M204" s="118" t="s">
        <v>894</v>
      </c>
      <c r="N204" s="118">
        <v>208</v>
      </c>
      <c r="O204" s="118">
        <v>3</v>
      </c>
      <c r="P204" s="118" t="s">
        <v>76</v>
      </c>
      <c r="Q204" s="118" t="s">
        <v>870</v>
      </c>
      <c r="R204" s="137">
        <v>7.5</v>
      </c>
      <c r="S204" s="272"/>
      <c r="T204" s="272"/>
      <c r="U204" s="272"/>
      <c r="V204" s="272"/>
      <c r="W204" s="272"/>
      <c r="X204" s="272"/>
      <c r="Y204" s="253"/>
      <c r="Z204" s="275"/>
      <c r="AA204" s="277"/>
    </row>
    <row r="205" spans="1:27" ht="18.75" customHeight="1" x14ac:dyDescent="0.25">
      <c r="A205" s="267" t="s">
        <v>352</v>
      </c>
      <c r="B205" s="270" t="s">
        <v>168</v>
      </c>
      <c r="C205" s="278">
        <v>31719</v>
      </c>
      <c r="D205" s="270" t="s">
        <v>169</v>
      </c>
      <c r="E205" s="270" t="s">
        <v>167</v>
      </c>
      <c r="F205" s="270" t="s">
        <v>170</v>
      </c>
      <c r="G205" s="270">
        <v>12</v>
      </c>
      <c r="H205" s="270">
        <v>14</v>
      </c>
      <c r="I205" s="270">
        <v>11</v>
      </c>
      <c r="J205" s="279" t="s">
        <v>171</v>
      </c>
      <c r="K205" s="115" t="s">
        <v>151</v>
      </c>
      <c r="L205" s="116" t="s">
        <v>155</v>
      </c>
      <c r="M205" s="116" t="s">
        <v>44</v>
      </c>
      <c r="N205" s="116">
        <v>600</v>
      </c>
      <c r="O205" s="116">
        <v>3</v>
      </c>
      <c r="P205" s="116" t="s">
        <v>154</v>
      </c>
      <c r="Q205" s="116">
        <v>50</v>
      </c>
      <c r="R205" s="128" t="s">
        <v>154</v>
      </c>
      <c r="S205" s="271">
        <v>208</v>
      </c>
      <c r="T205" s="271">
        <v>3</v>
      </c>
      <c r="U205" s="271">
        <v>100</v>
      </c>
      <c r="V205" s="271">
        <v>32.200000000000003</v>
      </c>
      <c r="W205" s="271">
        <v>10</v>
      </c>
      <c r="X205" s="271">
        <v>1832</v>
      </c>
      <c r="Y205" s="273" t="s">
        <v>770</v>
      </c>
      <c r="Z205" s="274"/>
      <c r="AA205" s="276"/>
    </row>
    <row r="206" spans="1:27" ht="18.75" customHeight="1" x14ac:dyDescent="0.25">
      <c r="A206" s="268"/>
      <c r="B206" s="248"/>
      <c r="C206" s="248"/>
      <c r="D206" s="248"/>
      <c r="E206" s="248"/>
      <c r="F206" s="248"/>
      <c r="G206" s="248"/>
      <c r="H206" s="248"/>
      <c r="I206" s="248"/>
      <c r="J206" s="248"/>
      <c r="K206" s="117" t="s">
        <v>152</v>
      </c>
      <c r="L206" s="118" t="s">
        <v>156</v>
      </c>
      <c r="M206" s="118" t="s">
        <v>888</v>
      </c>
      <c r="N206" s="118">
        <v>208</v>
      </c>
      <c r="O206" s="118">
        <v>3</v>
      </c>
      <c r="P206" s="118" t="s">
        <v>76</v>
      </c>
      <c r="Q206" s="118" t="s">
        <v>163</v>
      </c>
      <c r="R206" s="129">
        <v>10</v>
      </c>
      <c r="S206" s="272"/>
      <c r="T206" s="272"/>
      <c r="U206" s="272"/>
      <c r="V206" s="272"/>
      <c r="W206" s="272"/>
      <c r="X206" s="272"/>
      <c r="Y206" s="253"/>
      <c r="Z206" s="275"/>
      <c r="AA206" s="277"/>
    </row>
    <row r="207" spans="1:27" ht="18.75" customHeight="1" x14ac:dyDescent="0.25">
      <c r="A207" s="267" t="s">
        <v>353</v>
      </c>
      <c r="B207" s="270" t="s">
        <v>168</v>
      </c>
      <c r="C207" s="278">
        <v>31719</v>
      </c>
      <c r="D207" s="270" t="s">
        <v>169</v>
      </c>
      <c r="E207" s="270" t="s">
        <v>167</v>
      </c>
      <c r="F207" s="270" t="s">
        <v>170</v>
      </c>
      <c r="G207" s="270">
        <v>12</v>
      </c>
      <c r="H207" s="270">
        <v>14</v>
      </c>
      <c r="I207" s="270">
        <v>11</v>
      </c>
      <c r="J207" s="279" t="s">
        <v>171</v>
      </c>
      <c r="K207" s="115" t="s">
        <v>151</v>
      </c>
      <c r="L207" s="116" t="s">
        <v>155</v>
      </c>
      <c r="M207" s="116" t="s">
        <v>44</v>
      </c>
      <c r="N207" s="116">
        <v>600</v>
      </c>
      <c r="O207" s="116">
        <v>3</v>
      </c>
      <c r="P207" s="116" t="s">
        <v>154</v>
      </c>
      <c r="Q207" s="116">
        <v>50</v>
      </c>
      <c r="R207" s="128" t="s">
        <v>154</v>
      </c>
      <c r="S207" s="271">
        <v>208</v>
      </c>
      <c r="T207" s="271">
        <v>3</v>
      </c>
      <c r="U207" s="271">
        <v>100</v>
      </c>
      <c r="V207" s="271">
        <v>32.200000000000003</v>
      </c>
      <c r="W207" s="271">
        <v>10</v>
      </c>
      <c r="X207" s="271">
        <v>1832</v>
      </c>
      <c r="Y207" s="273" t="s">
        <v>770</v>
      </c>
      <c r="Z207" s="274"/>
      <c r="AA207" s="276"/>
    </row>
    <row r="208" spans="1:27" ht="18.75" customHeight="1" x14ac:dyDescent="0.25">
      <c r="A208" s="268"/>
      <c r="B208" s="248"/>
      <c r="C208" s="248"/>
      <c r="D208" s="248"/>
      <c r="E208" s="248"/>
      <c r="F208" s="248"/>
      <c r="G208" s="248"/>
      <c r="H208" s="248"/>
      <c r="I208" s="248"/>
      <c r="J208" s="248"/>
      <c r="K208" s="117" t="s">
        <v>152</v>
      </c>
      <c r="L208" s="118" t="s">
        <v>156</v>
      </c>
      <c r="M208" s="118" t="s">
        <v>889</v>
      </c>
      <c r="N208" s="118">
        <v>208</v>
      </c>
      <c r="O208" s="118">
        <v>3</v>
      </c>
      <c r="P208" s="118" t="s">
        <v>76</v>
      </c>
      <c r="Q208" s="118" t="s">
        <v>163</v>
      </c>
      <c r="R208" s="129">
        <v>10</v>
      </c>
      <c r="S208" s="272"/>
      <c r="T208" s="272"/>
      <c r="U208" s="272"/>
      <c r="V208" s="272"/>
      <c r="W208" s="272"/>
      <c r="X208" s="272"/>
      <c r="Y208" s="253"/>
      <c r="Z208" s="275"/>
      <c r="AA208" s="277"/>
    </row>
    <row r="209" spans="1:27" ht="18.75" customHeight="1" x14ac:dyDescent="0.25">
      <c r="A209" s="267" t="s">
        <v>354</v>
      </c>
      <c r="B209" s="270" t="s">
        <v>168</v>
      </c>
      <c r="C209" s="278">
        <v>31719</v>
      </c>
      <c r="D209" s="270" t="s">
        <v>169</v>
      </c>
      <c r="E209" s="270" t="s">
        <v>167</v>
      </c>
      <c r="F209" s="270" t="s">
        <v>170</v>
      </c>
      <c r="G209" s="270">
        <v>18</v>
      </c>
      <c r="H209" s="270">
        <v>14</v>
      </c>
      <c r="I209" s="270">
        <v>11</v>
      </c>
      <c r="J209" s="279" t="s">
        <v>171</v>
      </c>
      <c r="K209" s="115" t="s">
        <v>151</v>
      </c>
      <c r="L209" s="116" t="s">
        <v>155</v>
      </c>
      <c r="M209" s="116" t="s">
        <v>44</v>
      </c>
      <c r="N209" s="116">
        <v>600</v>
      </c>
      <c r="O209" s="116">
        <v>3</v>
      </c>
      <c r="P209" s="116" t="s">
        <v>154</v>
      </c>
      <c r="Q209" s="116">
        <v>50</v>
      </c>
      <c r="R209" s="128" t="s">
        <v>154</v>
      </c>
      <c r="S209" s="271">
        <v>208</v>
      </c>
      <c r="T209" s="271">
        <v>3</v>
      </c>
      <c r="U209" s="271">
        <v>100</v>
      </c>
      <c r="V209" s="271">
        <v>48.3</v>
      </c>
      <c r="W209" s="271">
        <v>15</v>
      </c>
      <c r="X209" s="271">
        <v>2747</v>
      </c>
      <c r="Y209" s="273" t="s">
        <v>771</v>
      </c>
      <c r="Z209" s="274"/>
      <c r="AA209" s="276"/>
    </row>
    <row r="210" spans="1:27" ht="18.75" customHeight="1" x14ac:dyDescent="0.25">
      <c r="A210" s="268"/>
      <c r="B210" s="248"/>
      <c r="C210" s="248"/>
      <c r="D210" s="248"/>
      <c r="E210" s="248"/>
      <c r="F210" s="248"/>
      <c r="G210" s="248"/>
      <c r="H210" s="248"/>
      <c r="I210" s="248"/>
      <c r="J210" s="248"/>
      <c r="K210" s="117" t="s">
        <v>152</v>
      </c>
      <c r="L210" s="118" t="s">
        <v>156</v>
      </c>
      <c r="M210" s="118" t="s">
        <v>886</v>
      </c>
      <c r="N210" s="118">
        <v>208</v>
      </c>
      <c r="O210" s="118">
        <v>3</v>
      </c>
      <c r="P210" s="118" t="s">
        <v>76</v>
      </c>
      <c r="Q210" s="118" t="s">
        <v>163</v>
      </c>
      <c r="R210" s="129">
        <v>25</v>
      </c>
      <c r="S210" s="272"/>
      <c r="T210" s="272"/>
      <c r="U210" s="272"/>
      <c r="V210" s="272"/>
      <c r="W210" s="272"/>
      <c r="X210" s="272"/>
      <c r="Y210" s="253"/>
      <c r="Z210" s="275"/>
      <c r="AA210" s="277"/>
    </row>
    <row r="211" spans="1:27" ht="18.75" customHeight="1" x14ac:dyDescent="0.25">
      <c r="A211" s="267" t="s">
        <v>355</v>
      </c>
      <c r="B211" s="270" t="s">
        <v>168</v>
      </c>
      <c r="C211" s="278">
        <v>31719</v>
      </c>
      <c r="D211" s="270" t="s">
        <v>169</v>
      </c>
      <c r="E211" s="270" t="s">
        <v>167</v>
      </c>
      <c r="F211" s="270" t="s">
        <v>170</v>
      </c>
      <c r="G211" s="270">
        <v>18</v>
      </c>
      <c r="H211" s="270">
        <v>14</v>
      </c>
      <c r="I211" s="270">
        <v>11</v>
      </c>
      <c r="J211" s="279" t="s">
        <v>171</v>
      </c>
      <c r="K211" s="115" t="s">
        <v>151</v>
      </c>
      <c r="L211" s="116" t="s">
        <v>155</v>
      </c>
      <c r="M211" s="116" t="s">
        <v>44</v>
      </c>
      <c r="N211" s="116">
        <v>600</v>
      </c>
      <c r="O211" s="116">
        <v>3</v>
      </c>
      <c r="P211" s="116" t="s">
        <v>154</v>
      </c>
      <c r="Q211" s="116">
        <v>50</v>
      </c>
      <c r="R211" s="128" t="s">
        <v>154</v>
      </c>
      <c r="S211" s="271">
        <v>208</v>
      </c>
      <c r="T211" s="271">
        <v>3</v>
      </c>
      <c r="U211" s="271">
        <v>100</v>
      </c>
      <c r="V211" s="271">
        <v>48.3</v>
      </c>
      <c r="W211" s="271">
        <v>15</v>
      </c>
      <c r="X211" s="271">
        <v>2747</v>
      </c>
      <c r="Y211" s="273" t="s">
        <v>771</v>
      </c>
      <c r="Z211" s="274"/>
      <c r="AA211" s="276"/>
    </row>
    <row r="212" spans="1:27" ht="18.75" customHeight="1" x14ac:dyDescent="0.25">
      <c r="A212" s="268"/>
      <c r="B212" s="248"/>
      <c r="C212" s="248"/>
      <c r="D212" s="248"/>
      <c r="E212" s="248"/>
      <c r="F212" s="248"/>
      <c r="G212" s="248"/>
      <c r="H212" s="248"/>
      <c r="I212" s="248"/>
      <c r="J212" s="248"/>
      <c r="K212" s="117" t="s">
        <v>152</v>
      </c>
      <c r="L212" s="118" t="s">
        <v>156</v>
      </c>
      <c r="M212" s="118" t="s">
        <v>887</v>
      </c>
      <c r="N212" s="118">
        <v>208</v>
      </c>
      <c r="O212" s="118">
        <v>3</v>
      </c>
      <c r="P212" s="118" t="s">
        <v>76</v>
      </c>
      <c r="Q212" s="118" t="s">
        <v>163</v>
      </c>
      <c r="R212" s="129">
        <v>25</v>
      </c>
      <c r="S212" s="272"/>
      <c r="T212" s="272"/>
      <c r="U212" s="272"/>
      <c r="V212" s="272"/>
      <c r="W212" s="272"/>
      <c r="X212" s="272"/>
      <c r="Y212" s="253"/>
      <c r="Z212" s="275"/>
      <c r="AA212" s="277"/>
    </row>
    <row r="213" spans="1:27" ht="18.75" customHeight="1" x14ac:dyDescent="0.25">
      <c r="A213" s="267" t="s">
        <v>356</v>
      </c>
      <c r="B213" s="270" t="s">
        <v>168</v>
      </c>
      <c r="C213" s="278">
        <v>31719</v>
      </c>
      <c r="D213" s="270" t="s">
        <v>169</v>
      </c>
      <c r="E213" s="270" t="s">
        <v>167</v>
      </c>
      <c r="F213" s="270" t="s">
        <v>170</v>
      </c>
      <c r="G213" s="270">
        <v>18</v>
      </c>
      <c r="H213" s="270">
        <v>14</v>
      </c>
      <c r="I213" s="270">
        <v>11</v>
      </c>
      <c r="J213" s="279" t="s">
        <v>171</v>
      </c>
      <c r="K213" s="115" t="s">
        <v>151</v>
      </c>
      <c r="L213" s="116" t="s">
        <v>155</v>
      </c>
      <c r="M213" s="116" t="s">
        <v>45</v>
      </c>
      <c r="N213" s="116">
        <v>600</v>
      </c>
      <c r="O213" s="116">
        <v>3</v>
      </c>
      <c r="P213" s="116" t="s">
        <v>154</v>
      </c>
      <c r="Q213" s="116">
        <v>80</v>
      </c>
      <c r="R213" s="128" t="s">
        <v>154</v>
      </c>
      <c r="S213" s="271">
        <v>208</v>
      </c>
      <c r="T213" s="271">
        <v>3</v>
      </c>
      <c r="U213" s="271">
        <v>100</v>
      </c>
      <c r="V213" s="271">
        <v>62.1</v>
      </c>
      <c r="W213" s="271">
        <v>20</v>
      </c>
      <c r="X213" s="271">
        <v>2747</v>
      </c>
      <c r="Y213" s="273" t="s">
        <v>771</v>
      </c>
      <c r="Z213" s="274"/>
      <c r="AA213" s="276"/>
    </row>
    <row r="214" spans="1:27" ht="18.75" customHeight="1" x14ac:dyDescent="0.25">
      <c r="A214" s="268"/>
      <c r="B214" s="248"/>
      <c r="C214" s="248"/>
      <c r="D214" s="248"/>
      <c r="E214" s="248"/>
      <c r="F214" s="248"/>
      <c r="G214" s="248"/>
      <c r="H214" s="248"/>
      <c r="I214" s="248"/>
      <c r="J214" s="248"/>
      <c r="K214" s="117" t="s">
        <v>152</v>
      </c>
      <c r="L214" s="118" t="s">
        <v>156</v>
      </c>
      <c r="M214" s="118" t="s">
        <v>886</v>
      </c>
      <c r="N214" s="118">
        <v>208</v>
      </c>
      <c r="O214" s="118">
        <v>3</v>
      </c>
      <c r="P214" s="118" t="s">
        <v>76</v>
      </c>
      <c r="Q214" s="118" t="s">
        <v>163</v>
      </c>
      <c r="R214" s="129">
        <v>25</v>
      </c>
      <c r="S214" s="272"/>
      <c r="T214" s="272"/>
      <c r="U214" s="272"/>
      <c r="V214" s="272"/>
      <c r="W214" s="272"/>
      <c r="X214" s="272"/>
      <c r="Y214" s="253"/>
      <c r="Z214" s="275"/>
      <c r="AA214" s="277"/>
    </row>
    <row r="215" spans="1:27" ht="18.75" customHeight="1" x14ac:dyDescent="0.25">
      <c r="A215" s="267" t="s">
        <v>357</v>
      </c>
      <c r="B215" s="270" t="s">
        <v>168</v>
      </c>
      <c r="C215" s="278">
        <v>31719</v>
      </c>
      <c r="D215" s="270" t="s">
        <v>169</v>
      </c>
      <c r="E215" s="270" t="s">
        <v>167</v>
      </c>
      <c r="F215" s="270" t="s">
        <v>170</v>
      </c>
      <c r="G215" s="270">
        <v>18</v>
      </c>
      <c r="H215" s="270">
        <v>14</v>
      </c>
      <c r="I215" s="270">
        <v>11</v>
      </c>
      <c r="J215" s="279" t="s">
        <v>171</v>
      </c>
      <c r="K215" s="115" t="s">
        <v>151</v>
      </c>
      <c r="L215" s="116" t="s">
        <v>155</v>
      </c>
      <c r="M215" s="116" t="s">
        <v>45</v>
      </c>
      <c r="N215" s="116">
        <v>600</v>
      </c>
      <c r="O215" s="116">
        <v>3</v>
      </c>
      <c r="P215" s="116" t="s">
        <v>154</v>
      </c>
      <c r="Q215" s="116">
        <v>80</v>
      </c>
      <c r="R215" s="128" t="s">
        <v>154</v>
      </c>
      <c r="S215" s="271">
        <v>208</v>
      </c>
      <c r="T215" s="271">
        <v>3</v>
      </c>
      <c r="U215" s="271">
        <v>100</v>
      </c>
      <c r="V215" s="271">
        <v>62.1</v>
      </c>
      <c r="W215" s="271">
        <v>20</v>
      </c>
      <c r="X215" s="271">
        <v>2747</v>
      </c>
      <c r="Y215" s="273" t="s">
        <v>771</v>
      </c>
      <c r="Z215" s="274"/>
      <c r="AA215" s="276"/>
    </row>
    <row r="216" spans="1:27" ht="18.75" customHeight="1" x14ac:dyDescent="0.25">
      <c r="A216" s="268"/>
      <c r="B216" s="248"/>
      <c r="C216" s="248"/>
      <c r="D216" s="248"/>
      <c r="E216" s="248"/>
      <c r="F216" s="248"/>
      <c r="G216" s="248"/>
      <c r="H216" s="248"/>
      <c r="I216" s="248"/>
      <c r="J216" s="248"/>
      <c r="K216" s="117" t="s">
        <v>152</v>
      </c>
      <c r="L216" s="118" t="s">
        <v>156</v>
      </c>
      <c r="M216" s="118" t="s">
        <v>887</v>
      </c>
      <c r="N216" s="118">
        <v>208</v>
      </c>
      <c r="O216" s="118">
        <v>3</v>
      </c>
      <c r="P216" s="118" t="s">
        <v>76</v>
      </c>
      <c r="Q216" s="118" t="s">
        <v>163</v>
      </c>
      <c r="R216" s="129">
        <v>25</v>
      </c>
      <c r="S216" s="272"/>
      <c r="T216" s="272"/>
      <c r="U216" s="272"/>
      <c r="V216" s="272"/>
      <c r="W216" s="272"/>
      <c r="X216" s="272"/>
      <c r="Y216" s="253"/>
      <c r="Z216" s="275"/>
      <c r="AA216" s="277"/>
    </row>
    <row r="217" spans="1:27" ht="18.75" customHeight="1" x14ac:dyDescent="0.25">
      <c r="A217" s="267" t="s">
        <v>358</v>
      </c>
      <c r="B217" s="270" t="s">
        <v>168</v>
      </c>
      <c r="C217" s="278">
        <v>31719</v>
      </c>
      <c r="D217" s="270" t="s">
        <v>169</v>
      </c>
      <c r="E217" s="270" t="s">
        <v>167</v>
      </c>
      <c r="F217" s="270" t="s">
        <v>170</v>
      </c>
      <c r="G217" s="270">
        <v>18</v>
      </c>
      <c r="H217" s="270">
        <v>14</v>
      </c>
      <c r="I217" s="270">
        <v>11</v>
      </c>
      <c r="J217" s="279" t="s">
        <v>171</v>
      </c>
      <c r="K217" s="115" t="s">
        <v>151</v>
      </c>
      <c r="L217" s="116" t="s">
        <v>155</v>
      </c>
      <c r="M217" s="116" t="s">
        <v>46</v>
      </c>
      <c r="N217" s="116">
        <v>600</v>
      </c>
      <c r="O217" s="116">
        <v>3</v>
      </c>
      <c r="P217" s="116" t="s">
        <v>154</v>
      </c>
      <c r="Q217" s="116">
        <v>115</v>
      </c>
      <c r="R217" s="128" t="s">
        <v>154</v>
      </c>
      <c r="S217" s="271">
        <v>208</v>
      </c>
      <c r="T217" s="271">
        <v>3</v>
      </c>
      <c r="U217" s="271">
        <v>100</v>
      </c>
      <c r="V217" s="271">
        <v>78.2</v>
      </c>
      <c r="W217" s="271">
        <v>25</v>
      </c>
      <c r="X217" s="271">
        <v>2747</v>
      </c>
      <c r="Y217" s="273" t="s">
        <v>771</v>
      </c>
      <c r="Z217" s="274"/>
      <c r="AA217" s="276"/>
    </row>
    <row r="218" spans="1:27" ht="18.75" customHeight="1" x14ac:dyDescent="0.25">
      <c r="A218" s="268"/>
      <c r="B218" s="248"/>
      <c r="C218" s="248"/>
      <c r="D218" s="248"/>
      <c r="E218" s="248"/>
      <c r="F218" s="248"/>
      <c r="G218" s="248"/>
      <c r="H218" s="248"/>
      <c r="I218" s="248"/>
      <c r="J218" s="248"/>
      <c r="K218" s="117" t="s">
        <v>152</v>
      </c>
      <c r="L218" s="118" t="s">
        <v>156</v>
      </c>
      <c r="M218" s="118" t="s">
        <v>886</v>
      </c>
      <c r="N218" s="118">
        <v>208</v>
      </c>
      <c r="O218" s="118">
        <v>3</v>
      </c>
      <c r="P218" s="118" t="s">
        <v>76</v>
      </c>
      <c r="Q218" s="118" t="s">
        <v>163</v>
      </c>
      <c r="R218" s="129">
        <v>25</v>
      </c>
      <c r="S218" s="272"/>
      <c r="T218" s="272"/>
      <c r="U218" s="272"/>
      <c r="V218" s="272"/>
      <c r="W218" s="272"/>
      <c r="X218" s="272"/>
      <c r="Y218" s="253"/>
      <c r="Z218" s="275"/>
      <c r="AA218" s="277"/>
    </row>
    <row r="219" spans="1:27" ht="18.75" customHeight="1" x14ac:dyDescent="0.25">
      <c r="A219" s="267" t="s">
        <v>359</v>
      </c>
      <c r="B219" s="270" t="s">
        <v>168</v>
      </c>
      <c r="C219" s="278">
        <v>31719</v>
      </c>
      <c r="D219" s="270" t="s">
        <v>169</v>
      </c>
      <c r="E219" s="270" t="s">
        <v>167</v>
      </c>
      <c r="F219" s="270" t="s">
        <v>170</v>
      </c>
      <c r="G219" s="270">
        <v>18</v>
      </c>
      <c r="H219" s="270">
        <v>14</v>
      </c>
      <c r="I219" s="270">
        <v>11</v>
      </c>
      <c r="J219" s="279" t="s">
        <v>171</v>
      </c>
      <c r="K219" s="115" t="s">
        <v>151</v>
      </c>
      <c r="L219" s="116" t="s">
        <v>155</v>
      </c>
      <c r="M219" s="116" t="s">
        <v>46</v>
      </c>
      <c r="N219" s="116">
        <v>600</v>
      </c>
      <c r="O219" s="116">
        <v>3</v>
      </c>
      <c r="P219" s="116" t="s">
        <v>154</v>
      </c>
      <c r="Q219" s="116">
        <v>115</v>
      </c>
      <c r="R219" s="128" t="s">
        <v>154</v>
      </c>
      <c r="S219" s="271">
        <v>208</v>
      </c>
      <c r="T219" s="271">
        <v>3</v>
      </c>
      <c r="U219" s="271">
        <v>100</v>
      </c>
      <c r="V219" s="271">
        <v>78.2</v>
      </c>
      <c r="W219" s="271">
        <v>25</v>
      </c>
      <c r="X219" s="271">
        <v>2747</v>
      </c>
      <c r="Y219" s="273" t="s">
        <v>771</v>
      </c>
      <c r="Z219" s="274"/>
      <c r="AA219" s="276"/>
    </row>
    <row r="220" spans="1:27" ht="18.75" customHeight="1" x14ac:dyDescent="0.25">
      <c r="A220" s="268"/>
      <c r="B220" s="248"/>
      <c r="C220" s="248"/>
      <c r="D220" s="248"/>
      <c r="E220" s="248"/>
      <c r="F220" s="248"/>
      <c r="G220" s="248"/>
      <c r="H220" s="248"/>
      <c r="I220" s="248"/>
      <c r="J220" s="248"/>
      <c r="K220" s="117" t="s">
        <v>152</v>
      </c>
      <c r="L220" s="118" t="s">
        <v>156</v>
      </c>
      <c r="M220" s="118" t="s">
        <v>887</v>
      </c>
      <c r="N220" s="118">
        <v>208</v>
      </c>
      <c r="O220" s="118">
        <v>3</v>
      </c>
      <c r="P220" s="118" t="s">
        <v>76</v>
      </c>
      <c r="Q220" s="118" t="s">
        <v>163</v>
      </c>
      <c r="R220" s="129">
        <v>25</v>
      </c>
      <c r="S220" s="272"/>
      <c r="T220" s="272"/>
      <c r="U220" s="272"/>
      <c r="V220" s="272"/>
      <c r="W220" s="272"/>
      <c r="X220" s="272"/>
      <c r="Y220" s="253"/>
      <c r="Z220" s="275"/>
      <c r="AA220" s="277"/>
    </row>
    <row r="221" spans="1:27" ht="18.75" customHeight="1" x14ac:dyDescent="0.25">
      <c r="A221" s="267" t="s">
        <v>360</v>
      </c>
      <c r="B221" s="270" t="s">
        <v>168</v>
      </c>
      <c r="C221" s="278">
        <v>31719</v>
      </c>
      <c r="D221" s="270" t="s">
        <v>169</v>
      </c>
      <c r="E221" s="270" t="s">
        <v>167</v>
      </c>
      <c r="F221" s="270" t="s">
        <v>170</v>
      </c>
      <c r="G221" s="270">
        <v>12</v>
      </c>
      <c r="H221" s="270">
        <v>14</v>
      </c>
      <c r="I221" s="270">
        <v>11</v>
      </c>
      <c r="J221" s="279" t="s">
        <v>171</v>
      </c>
      <c r="K221" s="115" t="s">
        <v>151</v>
      </c>
      <c r="L221" s="116" t="s">
        <v>155</v>
      </c>
      <c r="M221" s="116" t="s">
        <v>40</v>
      </c>
      <c r="N221" s="116">
        <v>600</v>
      </c>
      <c r="O221" s="116">
        <v>3</v>
      </c>
      <c r="P221" s="116" t="s">
        <v>154</v>
      </c>
      <c r="Q221" s="116">
        <v>3.5</v>
      </c>
      <c r="R221" s="128" t="s">
        <v>154</v>
      </c>
      <c r="S221" s="271">
        <v>240</v>
      </c>
      <c r="T221" s="271">
        <v>3</v>
      </c>
      <c r="U221" s="271">
        <v>100</v>
      </c>
      <c r="V221" s="271">
        <v>2.2000000000000002</v>
      </c>
      <c r="W221" s="271">
        <v>0.5</v>
      </c>
      <c r="X221" s="271">
        <v>1832</v>
      </c>
      <c r="Y221" s="273" t="s">
        <v>773</v>
      </c>
      <c r="Z221" s="274"/>
      <c r="AA221" s="276"/>
    </row>
    <row r="222" spans="1:27" ht="18.75" customHeight="1" x14ac:dyDescent="0.25">
      <c r="A222" s="268"/>
      <c r="B222" s="248"/>
      <c r="C222" s="248"/>
      <c r="D222" s="248"/>
      <c r="E222" s="248"/>
      <c r="F222" s="248"/>
      <c r="G222" s="248"/>
      <c r="H222" s="248"/>
      <c r="I222" s="248"/>
      <c r="J222" s="248"/>
      <c r="K222" s="117" t="s">
        <v>152</v>
      </c>
      <c r="L222" s="118" t="s">
        <v>156</v>
      </c>
      <c r="M222" s="118" t="s">
        <v>879</v>
      </c>
      <c r="N222" s="118">
        <v>240</v>
      </c>
      <c r="O222" s="118">
        <v>3</v>
      </c>
      <c r="P222" s="118" t="s">
        <v>76</v>
      </c>
      <c r="Q222" s="118" t="s">
        <v>165</v>
      </c>
      <c r="R222" s="129">
        <v>2</v>
      </c>
      <c r="S222" s="272"/>
      <c r="T222" s="272"/>
      <c r="U222" s="272"/>
      <c r="V222" s="272"/>
      <c r="W222" s="272"/>
      <c r="X222" s="272"/>
      <c r="Y222" s="253"/>
      <c r="Z222" s="275"/>
      <c r="AA222" s="277"/>
    </row>
    <row r="223" spans="1:27" ht="18.75" customHeight="1" x14ac:dyDescent="0.25">
      <c r="A223" s="267" t="s">
        <v>361</v>
      </c>
      <c r="B223" s="270" t="s">
        <v>168</v>
      </c>
      <c r="C223" s="278">
        <v>31719</v>
      </c>
      <c r="D223" s="270" t="s">
        <v>169</v>
      </c>
      <c r="E223" s="270" t="s">
        <v>167</v>
      </c>
      <c r="F223" s="270" t="s">
        <v>170</v>
      </c>
      <c r="G223" s="270">
        <v>12</v>
      </c>
      <c r="H223" s="270">
        <v>14</v>
      </c>
      <c r="I223" s="270">
        <v>11</v>
      </c>
      <c r="J223" s="279" t="s">
        <v>171</v>
      </c>
      <c r="K223" s="115" t="s">
        <v>151</v>
      </c>
      <c r="L223" s="116" t="s">
        <v>155</v>
      </c>
      <c r="M223" s="116" t="s">
        <v>40</v>
      </c>
      <c r="N223" s="116">
        <v>600</v>
      </c>
      <c r="O223" s="116">
        <v>3</v>
      </c>
      <c r="P223" s="116" t="s">
        <v>154</v>
      </c>
      <c r="Q223" s="116">
        <v>3.5</v>
      </c>
      <c r="R223" s="128" t="s">
        <v>154</v>
      </c>
      <c r="S223" s="271">
        <v>240</v>
      </c>
      <c r="T223" s="271">
        <v>3</v>
      </c>
      <c r="U223" s="271">
        <v>100</v>
      </c>
      <c r="V223" s="271">
        <v>2.2000000000000002</v>
      </c>
      <c r="W223" s="271">
        <v>0.5</v>
      </c>
      <c r="X223" s="271">
        <v>1832</v>
      </c>
      <c r="Y223" s="273" t="s">
        <v>773</v>
      </c>
      <c r="Z223" s="274"/>
      <c r="AA223" s="276"/>
    </row>
    <row r="224" spans="1:27" ht="18.75" customHeight="1" x14ac:dyDescent="0.25">
      <c r="A224" s="268"/>
      <c r="B224" s="248"/>
      <c r="C224" s="248"/>
      <c r="D224" s="248"/>
      <c r="E224" s="248"/>
      <c r="F224" s="248"/>
      <c r="G224" s="248"/>
      <c r="H224" s="248"/>
      <c r="I224" s="248"/>
      <c r="J224" s="248"/>
      <c r="K224" s="117" t="s">
        <v>152</v>
      </c>
      <c r="L224" s="118" t="s">
        <v>156</v>
      </c>
      <c r="M224" s="118" t="s">
        <v>892</v>
      </c>
      <c r="N224" s="118">
        <v>240</v>
      </c>
      <c r="O224" s="118">
        <v>3</v>
      </c>
      <c r="P224" s="118" t="s">
        <v>76</v>
      </c>
      <c r="Q224" s="118" t="s">
        <v>165</v>
      </c>
      <c r="R224" s="129">
        <v>2</v>
      </c>
      <c r="S224" s="272"/>
      <c r="T224" s="272"/>
      <c r="U224" s="272"/>
      <c r="V224" s="272"/>
      <c r="W224" s="272"/>
      <c r="X224" s="272"/>
      <c r="Y224" s="253"/>
      <c r="Z224" s="275"/>
      <c r="AA224" s="277"/>
    </row>
    <row r="225" spans="1:27" ht="18.75" customHeight="1" x14ac:dyDescent="0.25">
      <c r="A225" s="267" t="s">
        <v>362</v>
      </c>
      <c r="B225" s="270" t="s">
        <v>168</v>
      </c>
      <c r="C225" s="278">
        <v>31719</v>
      </c>
      <c r="D225" s="270" t="s">
        <v>169</v>
      </c>
      <c r="E225" s="270" t="s">
        <v>167</v>
      </c>
      <c r="F225" s="270" t="s">
        <v>170</v>
      </c>
      <c r="G225" s="270">
        <v>12</v>
      </c>
      <c r="H225" s="270">
        <v>14</v>
      </c>
      <c r="I225" s="270">
        <v>11</v>
      </c>
      <c r="J225" s="279" t="s">
        <v>171</v>
      </c>
      <c r="K225" s="115" t="s">
        <v>151</v>
      </c>
      <c r="L225" s="116" t="s">
        <v>155</v>
      </c>
      <c r="M225" s="116" t="s">
        <v>41</v>
      </c>
      <c r="N225" s="116">
        <v>600</v>
      </c>
      <c r="O225" s="116">
        <v>3</v>
      </c>
      <c r="P225" s="116" t="s">
        <v>154</v>
      </c>
      <c r="Q225" s="116">
        <v>7</v>
      </c>
      <c r="R225" s="128" t="s">
        <v>154</v>
      </c>
      <c r="S225" s="271">
        <v>240</v>
      </c>
      <c r="T225" s="271">
        <v>3</v>
      </c>
      <c r="U225" s="271">
        <v>100</v>
      </c>
      <c r="V225" s="271">
        <v>3.2</v>
      </c>
      <c r="W225" s="271">
        <v>0.75</v>
      </c>
      <c r="X225" s="271">
        <v>1832</v>
      </c>
      <c r="Y225" s="273" t="s">
        <v>773</v>
      </c>
      <c r="Z225" s="274"/>
      <c r="AA225" s="276"/>
    </row>
    <row r="226" spans="1:27" ht="18.75" customHeight="1" x14ac:dyDescent="0.25">
      <c r="A226" s="268"/>
      <c r="B226" s="248"/>
      <c r="C226" s="248"/>
      <c r="D226" s="248"/>
      <c r="E226" s="248"/>
      <c r="F226" s="248"/>
      <c r="G226" s="248"/>
      <c r="H226" s="248"/>
      <c r="I226" s="248"/>
      <c r="J226" s="248"/>
      <c r="K226" s="117" t="s">
        <v>152</v>
      </c>
      <c r="L226" s="118" t="s">
        <v>156</v>
      </c>
      <c r="M226" s="118" t="s">
        <v>893</v>
      </c>
      <c r="N226" s="118">
        <v>240</v>
      </c>
      <c r="O226" s="118">
        <v>3</v>
      </c>
      <c r="P226" s="118" t="s">
        <v>76</v>
      </c>
      <c r="Q226" s="118" t="s">
        <v>870</v>
      </c>
      <c r="R226" s="137">
        <v>7.5</v>
      </c>
      <c r="S226" s="272"/>
      <c r="T226" s="272"/>
      <c r="U226" s="272"/>
      <c r="V226" s="272"/>
      <c r="W226" s="272"/>
      <c r="X226" s="272"/>
      <c r="Y226" s="253"/>
      <c r="Z226" s="275"/>
      <c r="AA226" s="277"/>
    </row>
    <row r="227" spans="1:27" ht="18.75" customHeight="1" x14ac:dyDescent="0.25">
      <c r="A227" s="267" t="s">
        <v>363</v>
      </c>
      <c r="B227" s="270" t="s">
        <v>168</v>
      </c>
      <c r="C227" s="278">
        <v>31719</v>
      </c>
      <c r="D227" s="270" t="s">
        <v>169</v>
      </c>
      <c r="E227" s="270" t="s">
        <v>167</v>
      </c>
      <c r="F227" s="270" t="s">
        <v>170</v>
      </c>
      <c r="G227" s="270">
        <v>12</v>
      </c>
      <c r="H227" s="270">
        <v>14</v>
      </c>
      <c r="I227" s="270">
        <v>11</v>
      </c>
      <c r="J227" s="279" t="s">
        <v>171</v>
      </c>
      <c r="K227" s="115" t="s">
        <v>151</v>
      </c>
      <c r="L227" s="116" t="s">
        <v>155</v>
      </c>
      <c r="M227" s="116" t="s">
        <v>41</v>
      </c>
      <c r="N227" s="116">
        <v>600</v>
      </c>
      <c r="O227" s="116">
        <v>3</v>
      </c>
      <c r="P227" s="116" t="s">
        <v>154</v>
      </c>
      <c r="Q227" s="116">
        <v>7</v>
      </c>
      <c r="R227" s="128" t="s">
        <v>154</v>
      </c>
      <c r="S227" s="271">
        <v>240</v>
      </c>
      <c r="T227" s="271">
        <v>3</v>
      </c>
      <c r="U227" s="271">
        <v>100</v>
      </c>
      <c r="V227" s="271">
        <v>3.2</v>
      </c>
      <c r="W227" s="271">
        <v>0.75</v>
      </c>
      <c r="X227" s="271">
        <v>1832</v>
      </c>
      <c r="Y227" s="273" t="s">
        <v>773</v>
      </c>
      <c r="Z227" s="274"/>
      <c r="AA227" s="276"/>
    </row>
    <row r="228" spans="1:27" ht="18.75" customHeight="1" x14ac:dyDescent="0.25">
      <c r="A228" s="268"/>
      <c r="B228" s="248"/>
      <c r="C228" s="248"/>
      <c r="D228" s="248"/>
      <c r="E228" s="248"/>
      <c r="F228" s="248"/>
      <c r="G228" s="248"/>
      <c r="H228" s="248"/>
      <c r="I228" s="248"/>
      <c r="J228" s="248"/>
      <c r="K228" s="117" t="s">
        <v>152</v>
      </c>
      <c r="L228" s="118" t="s">
        <v>156</v>
      </c>
      <c r="M228" s="118" t="s">
        <v>894</v>
      </c>
      <c r="N228" s="118">
        <v>240</v>
      </c>
      <c r="O228" s="118">
        <v>3</v>
      </c>
      <c r="P228" s="118" t="s">
        <v>76</v>
      </c>
      <c r="Q228" s="118" t="s">
        <v>870</v>
      </c>
      <c r="R228" s="137">
        <v>7.5</v>
      </c>
      <c r="S228" s="272"/>
      <c r="T228" s="272"/>
      <c r="U228" s="272"/>
      <c r="V228" s="272"/>
      <c r="W228" s="272"/>
      <c r="X228" s="272"/>
      <c r="Y228" s="253"/>
      <c r="Z228" s="275"/>
      <c r="AA228" s="277"/>
    </row>
    <row r="229" spans="1:27" ht="18.75" customHeight="1" x14ac:dyDescent="0.25">
      <c r="A229" s="267" t="s">
        <v>364</v>
      </c>
      <c r="B229" s="270" t="s">
        <v>168</v>
      </c>
      <c r="C229" s="278">
        <v>31719</v>
      </c>
      <c r="D229" s="270" t="s">
        <v>169</v>
      </c>
      <c r="E229" s="270" t="s">
        <v>167</v>
      </c>
      <c r="F229" s="270" t="s">
        <v>170</v>
      </c>
      <c r="G229" s="270">
        <v>12</v>
      </c>
      <c r="H229" s="270">
        <v>14</v>
      </c>
      <c r="I229" s="270">
        <v>11</v>
      </c>
      <c r="J229" s="279" t="s">
        <v>171</v>
      </c>
      <c r="K229" s="115" t="s">
        <v>151</v>
      </c>
      <c r="L229" s="116" t="s">
        <v>155</v>
      </c>
      <c r="M229" s="116" t="s">
        <v>41</v>
      </c>
      <c r="N229" s="116">
        <v>600</v>
      </c>
      <c r="O229" s="116">
        <v>3</v>
      </c>
      <c r="P229" s="116" t="s">
        <v>154</v>
      </c>
      <c r="Q229" s="116">
        <v>7</v>
      </c>
      <c r="R229" s="128" t="s">
        <v>154</v>
      </c>
      <c r="S229" s="271">
        <v>240</v>
      </c>
      <c r="T229" s="271">
        <v>3</v>
      </c>
      <c r="U229" s="271">
        <v>100</v>
      </c>
      <c r="V229" s="271">
        <v>4.2</v>
      </c>
      <c r="W229" s="271">
        <v>1</v>
      </c>
      <c r="X229" s="271">
        <v>1832</v>
      </c>
      <c r="Y229" s="273" t="s">
        <v>773</v>
      </c>
      <c r="Z229" s="274"/>
      <c r="AA229" s="276"/>
    </row>
    <row r="230" spans="1:27" ht="18.75" customHeight="1" x14ac:dyDescent="0.25">
      <c r="A230" s="268"/>
      <c r="B230" s="248"/>
      <c r="C230" s="248"/>
      <c r="D230" s="248"/>
      <c r="E230" s="248"/>
      <c r="F230" s="248"/>
      <c r="G230" s="248"/>
      <c r="H230" s="248"/>
      <c r="I230" s="248"/>
      <c r="J230" s="248"/>
      <c r="K230" s="117" t="s">
        <v>152</v>
      </c>
      <c r="L230" s="118" t="s">
        <v>156</v>
      </c>
      <c r="M230" s="118" t="s">
        <v>893</v>
      </c>
      <c r="N230" s="118">
        <v>240</v>
      </c>
      <c r="O230" s="118">
        <v>3</v>
      </c>
      <c r="P230" s="118" t="s">
        <v>76</v>
      </c>
      <c r="Q230" s="118" t="s">
        <v>870</v>
      </c>
      <c r="R230" s="137">
        <v>7.5</v>
      </c>
      <c r="S230" s="272"/>
      <c r="T230" s="272"/>
      <c r="U230" s="272"/>
      <c r="V230" s="272"/>
      <c r="W230" s="272"/>
      <c r="X230" s="272"/>
      <c r="Y230" s="253"/>
      <c r="Z230" s="275"/>
      <c r="AA230" s="277"/>
    </row>
    <row r="231" spans="1:27" ht="18.75" customHeight="1" x14ac:dyDescent="0.25">
      <c r="A231" s="267" t="s">
        <v>365</v>
      </c>
      <c r="B231" s="270" t="s">
        <v>168</v>
      </c>
      <c r="C231" s="278">
        <v>31719</v>
      </c>
      <c r="D231" s="270" t="s">
        <v>169</v>
      </c>
      <c r="E231" s="270" t="s">
        <v>167</v>
      </c>
      <c r="F231" s="270" t="s">
        <v>170</v>
      </c>
      <c r="G231" s="270">
        <v>12</v>
      </c>
      <c r="H231" s="270">
        <v>14</v>
      </c>
      <c r="I231" s="270">
        <v>11</v>
      </c>
      <c r="J231" s="279" t="s">
        <v>171</v>
      </c>
      <c r="K231" s="115" t="s">
        <v>151</v>
      </c>
      <c r="L231" s="116" t="s">
        <v>155</v>
      </c>
      <c r="M231" s="116" t="s">
        <v>41</v>
      </c>
      <c r="N231" s="116">
        <v>600</v>
      </c>
      <c r="O231" s="116">
        <v>3</v>
      </c>
      <c r="P231" s="116" t="s">
        <v>154</v>
      </c>
      <c r="Q231" s="116">
        <v>7</v>
      </c>
      <c r="R231" s="128" t="s">
        <v>154</v>
      </c>
      <c r="S231" s="271">
        <v>240</v>
      </c>
      <c r="T231" s="271">
        <v>3</v>
      </c>
      <c r="U231" s="271">
        <v>100</v>
      </c>
      <c r="V231" s="271">
        <v>4.2</v>
      </c>
      <c r="W231" s="271">
        <v>1</v>
      </c>
      <c r="X231" s="271">
        <v>1832</v>
      </c>
      <c r="Y231" s="273" t="s">
        <v>773</v>
      </c>
      <c r="Z231" s="274"/>
      <c r="AA231" s="276"/>
    </row>
    <row r="232" spans="1:27" ht="18.75" customHeight="1" x14ac:dyDescent="0.25">
      <c r="A232" s="268"/>
      <c r="B232" s="248"/>
      <c r="C232" s="248"/>
      <c r="D232" s="248"/>
      <c r="E232" s="248"/>
      <c r="F232" s="248"/>
      <c r="G232" s="248"/>
      <c r="H232" s="248"/>
      <c r="I232" s="248"/>
      <c r="J232" s="248"/>
      <c r="K232" s="117" t="s">
        <v>152</v>
      </c>
      <c r="L232" s="118" t="s">
        <v>156</v>
      </c>
      <c r="M232" s="118" t="s">
        <v>894</v>
      </c>
      <c r="N232" s="118">
        <v>240</v>
      </c>
      <c r="O232" s="118">
        <v>3</v>
      </c>
      <c r="P232" s="118" t="s">
        <v>76</v>
      </c>
      <c r="Q232" s="118" t="s">
        <v>870</v>
      </c>
      <c r="R232" s="137">
        <v>7.5</v>
      </c>
      <c r="S232" s="272"/>
      <c r="T232" s="272"/>
      <c r="U232" s="272"/>
      <c r="V232" s="272"/>
      <c r="W232" s="272"/>
      <c r="X232" s="272"/>
      <c r="Y232" s="253"/>
      <c r="Z232" s="275"/>
      <c r="AA232" s="277"/>
    </row>
    <row r="233" spans="1:27" ht="18.75" customHeight="1" x14ac:dyDescent="0.25">
      <c r="A233" s="267" t="s">
        <v>366</v>
      </c>
      <c r="B233" s="270" t="s">
        <v>168</v>
      </c>
      <c r="C233" s="278">
        <v>31719</v>
      </c>
      <c r="D233" s="270" t="s">
        <v>169</v>
      </c>
      <c r="E233" s="270" t="s">
        <v>167</v>
      </c>
      <c r="F233" s="270" t="s">
        <v>170</v>
      </c>
      <c r="G233" s="270">
        <v>12</v>
      </c>
      <c r="H233" s="270">
        <v>14</v>
      </c>
      <c r="I233" s="270">
        <v>11</v>
      </c>
      <c r="J233" s="279" t="s">
        <v>171</v>
      </c>
      <c r="K233" s="115" t="s">
        <v>151</v>
      </c>
      <c r="L233" s="116" t="s">
        <v>155</v>
      </c>
      <c r="M233" s="116" t="s">
        <v>41</v>
      </c>
      <c r="N233" s="116">
        <v>600</v>
      </c>
      <c r="O233" s="116">
        <v>3</v>
      </c>
      <c r="P233" s="116" t="s">
        <v>154</v>
      </c>
      <c r="Q233" s="116">
        <v>7</v>
      </c>
      <c r="R233" s="128" t="s">
        <v>154</v>
      </c>
      <c r="S233" s="271">
        <v>240</v>
      </c>
      <c r="T233" s="271">
        <v>3</v>
      </c>
      <c r="U233" s="271">
        <v>100</v>
      </c>
      <c r="V233" s="271">
        <v>6</v>
      </c>
      <c r="W233" s="271">
        <v>1.5</v>
      </c>
      <c r="X233" s="271">
        <v>1832</v>
      </c>
      <c r="Y233" s="273" t="s">
        <v>773</v>
      </c>
      <c r="Z233" s="274"/>
      <c r="AA233" s="276"/>
    </row>
    <row r="234" spans="1:27" ht="18.75" customHeight="1" x14ac:dyDescent="0.25">
      <c r="A234" s="268"/>
      <c r="B234" s="248"/>
      <c r="C234" s="248"/>
      <c r="D234" s="248"/>
      <c r="E234" s="248"/>
      <c r="F234" s="248"/>
      <c r="G234" s="248"/>
      <c r="H234" s="248"/>
      <c r="I234" s="248"/>
      <c r="J234" s="248"/>
      <c r="K234" s="117" t="s">
        <v>152</v>
      </c>
      <c r="L234" s="118" t="s">
        <v>156</v>
      </c>
      <c r="M234" s="118" t="s">
        <v>893</v>
      </c>
      <c r="N234" s="118">
        <v>240</v>
      </c>
      <c r="O234" s="118">
        <v>3</v>
      </c>
      <c r="P234" s="118" t="s">
        <v>76</v>
      </c>
      <c r="Q234" s="118" t="s">
        <v>870</v>
      </c>
      <c r="R234" s="137">
        <v>7.5</v>
      </c>
      <c r="S234" s="272"/>
      <c r="T234" s="272"/>
      <c r="U234" s="272"/>
      <c r="V234" s="272"/>
      <c r="W234" s="272"/>
      <c r="X234" s="272"/>
      <c r="Y234" s="253"/>
      <c r="Z234" s="275"/>
      <c r="AA234" s="277"/>
    </row>
    <row r="235" spans="1:27" ht="18.75" customHeight="1" x14ac:dyDescent="0.25">
      <c r="A235" s="267" t="s">
        <v>367</v>
      </c>
      <c r="B235" s="270" t="s">
        <v>168</v>
      </c>
      <c r="C235" s="278">
        <v>31719</v>
      </c>
      <c r="D235" s="270" t="s">
        <v>169</v>
      </c>
      <c r="E235" s="270" t="s">
        <v>167</v>
      </c>
      <c r="F235" s="270" t="s">
        <v>170</v>
      </c>
      <c r="G235" s="270">
        <v>12</v>
      </c>
      <c r="H235" s="270">
        <v>14</v>
      </c>
      <c r="I235" s="270">
        <v>11</v>
      </c>
      <c r="J235" s="279" t="s">
        <v>171</v>
      </c>
      <c r="K235" s="115" t="s">
        <v>151</v>
      </c>
      <c r="L235" s="116" t="s">
        <v>155</v>
      </c>
      <c r="M235" s="116" t="s">
        <v>41</v>
      </c>
      <c r="N235" s="116">
        <v>600</v>
      </c>
      <c r="O235" s="116">
        <v>3</v>
      </c>
      <c r="P235" s="116" t="s">
        <v>154</v>
      </c>
      <c r="Q235" s="116">
        <v>7</v>
      </c>
      <c r="R235" s="128" t="s">
        <v>154</v>
      </c>
      <c r="S235" s="271">
        <v>240</v>
      </c>
      <c r="T235" s="271">
        <v>3</v>
      </c>
      <c r="U235" s="271">
        <v>100</v>
      </c>
      <c r="V235" s="271">
        <v>6</v>
      </c>
      <c r="W235" s="271">
        <v>1.5</v>
      </c>
      <c r="X235" s="271">
        <v>1832</v>
      </c>
      <c r="Y235" s="273" t="s">
        <v>773</v>
      </c>
      <c r="Z235" s="274"/>
      <c r="AA235" s="276"/>
    </row>
    <row r="236" spans="1:27" ht="18.75" customHeight="1" x14ac:dyDescent="0.25">
      <c r="A236" s="268"/>
      <c r="B236" s="248"/>
      <c r="C236" s="248"/>
      <c r="D236" s="248"/>
      <c r="E236" s="248"/>
      <c r="F236" s="248"/>
      <c r="G236" s="248"/>
      <c r="H236" s="248"/>
      <c r="I236" s="248"/>
      <c r="J236" s="248"/>
      <c r="K236" s="117" t="s">
        <v>152</v>
      </c>
      <c r="L236" s="118" t="s">
        <v>156</v>
      </c>
      <c r="M236" s="118" t="s">
        <v>894</v>
      </c>
      <c r="N236" s="118">
        <v>240</v>
      </c>
      <c r="O236" s="118">
        <v>3</v>
      </c>
      <c r="P236" s="118" t="s">
        <v>76</v>
      </c>
      <c r="Q236" s="118" t="s">
        <v>870</v>
      </c>
      <c r="R236" s="137">
        <v>7.5</v>
      </c>
      <c r="S236" s="272"/>
      <c r="T236" s="272"/>
      <c r="U236" s="272"/>
      <c r="V236" s="272"/>
      <c r="W236" s="272"/>
      <c r="X236" s="272"/>
      <c r="Y236" s="253"/>
      <c r="Z236" s="275"/>
      <c r="AA236" s="277"/>
    </row>
    <row r="237" spans="1:27" ht="18.75" customHeight="1" x14ac:dyDescent="0.25">
      <c r="A237" s="267" t="s">
        <v>368</v>
      </c>
      <c r="B237" s="270" t="s">
        <v>168</v>
      </c>
      <c r="C237" s="278">
        <v>31719</v>
      </c>
      <c r="D237" s="270" t="s">
        <v>169</v>
      </c>
      <c r="E237" s="270" t="s">
        <v>167</v>
      </c>
      <c r="F237" s="270" t="s">
        <v>170</v>
      </c>
      <c r="G237" s="270">
        <v>12</v>
      </c>
      <c r="H237" s="270">
        <v>14</v>
      </c>
      <c r="I237" s="270">
        <v>11</v>
      </c>
      <c r="J237" s="279" t="s">
        <v>171</v>
      </c>
      <c r="K237" s="115" t="s">
        <v>151</v>
      </c>
      <c r="L237" s="116" t="s">
        <v>155</v>
      </c>
      <c r="M237" s="116" t="s">
        <v>41</v>
      </c>
      <c r="N237" s="116">
        <v>600</v>
      </c>
      <c r="O237" s="116">
        <v>3</v>
      </c>
      <c r="P237" s="116" t="s">
        <v>154</v>
      </c>
      <c r="Q237" s="116">
        <v>7</v>
      </c>
      <c r="R237" s="128" t="s">
        <v>154</v>
      </c>
      <c r="S237" s="271">
        <v>240</v>
      </c>
      <c r="T237" s="271">
        <v>3</v>
      </c>
      <c r="U237" s="271">
        <v>100</v>
      </c>
      <c r="V237" s="271">
        <v>6.8</v>
      </c>
      <c r="W237" s="271">
        <v>2</v>
      </c>
      <c r="X237" s="271">
        <v>1832</v>
      </c>
      <c r="Y237" s="273" t="s">
        <v>773</v>
      </c>
      <c r="Z237" s="274"/>
      <c r="AA237" s="276"/>
    </row>
    <row r="238" spans="1:27" ht="18.75" customHeight="1" x14ac:dyDescent="0.25">
      <c r="A238" s="268"/>
      <c r="B238" s="248"/>
      <c r="C238" s="248"/>
      <c r="D238" s="248"/>
      <c r="E238" s="248"/>
      <c r="F238" s="248"/>
      <c r="G238" s="248"/>
      <c r="H238" s="248"/>
      <c r="I238" s="248"/>
      <c r="J238" s="248"/>
      <c r="K238" s="117" t="s">
        <v>152</v>
      </c>
      <c r="L238" s="118" t="s">
        <v>156</v>
      </c>
      <c r="M238" s="118" t="s">
        <v>893</v>
      </c>
      <c r="N238" s="118">
        <v>240</v>
      </c>
      <c r="O238" s="118">
        <v>3</v>
      </c>
      <c r="P238" s="118" t="s">
        <v>76</v>
      </c>
      <c r="Q238" s="118" t="s">
        <v>870</v>
      </c>
      <c r="R238" s="137">
        <v>7.5</v>
      </c>
      <c r="S238" s="272"/>
      <c r="T238" s="272"/>
      <c r="U238" s="272"/>
      <c r="V238" s="272"/>
      <c r="W238" s="272"/>
      <c r="X238" s="272"/>
      <c r="Y238" s="253"/>
      <c r="Z238" s="275"/>
      <c r="AA238" s="277"/>
    </row>
    <row r="239" spans="1:27" ht="18.75" customHeight="1" x14ac:dyDescent="0.25">
      <c r="A239" s="267" t="s">
        <v>369</v>
      </c>
      <c r="B239" s="270" t="s">
        <v>168</v>
      </c>
      <c r="C239" s="278">
        <v>31719</v>
      </c>
      <c r="D239" s="270" t="s">
        <v>169</v>
      </c>
      <c r="E239" s="270" t="s">
        <v>167</v>
      </c>
      <c r="F239" s="270" t="s">
        <v>170</v>
      </c>
      <c r="G239" s="270">
        <v>12</v>
      </c>
      <c r="H239" s="270">
        <v>14</v>
      </c>
      <c r="I239" s="270">
        <v>11</v>
      </c>
      <c r="J239" s="279" t="s">
        <v>171</v>
      </c>
      <c r="K239" s="115" t="s">
        <v>151</v>
      </c>
      <c r="L239" s="116" t="s">
        <v>155</v>
      </c>
      <c r="M239" s="116" t="s">
        <v>41</v>
      </c>
      <c r="N239" s="116">
        <v>600</v>
      </c>
      <c r="O239" s="116">
        <v>3</v>
      </c>
      <c r="P239" s="116" t="s">
        <v>154</v>
      </c>
      <c r="Q239" s="116">
        <v>7</v>
      </c>
      <c r="R239" s="128" t="s">
        <v>154</v>
      </c>
      <c r="S239" s="271">
        <v>240</v>
      </c>
      <c r="T239" s="271">
        <v>3</v>
      </c>
      <c r="U239" s="271">
        <v>100</v>
      </c>
      <c r="V239" s="271">
        <v>6.8</v>
      </c>
      <c r="W239" s="271">
        <v>2</v>
      </c>
      <c r="X239" s="271">
        <v>1832</v>
      </c>
      <c r="Y239" s="273" t="s">
        <v>773</v>
      </c>
      <c r="Z239" s="274"/>
      <c r="AA239" s="276"/>
    </row>
    <row r="240" spans="1:27" ht="18.75" customHeight="1" x14ac:dyDescent="0.25">
      <c r="A240" s="268"/>
      <c r="B240" s="248"/>
      <c r="C240" s="248"/>
      <c r="D240" s="248"/>
      <c r="E240" s="248"/>
      <c r="F240" s="248"/>
      <c r="G240" s="248"/>
      <c r="H240" s="248"/>
      <c r="I240" s="248"/>
      <c r="J240" s="248"/>
      <c r="K240" s="117" t="s">
        <v>152</v>
      </c>
      <c r="L240" s="118" t="s">
        <v>156</v>
      </c>
      <c r="M240" s="118" t="s">
        <v>894</v>
      </c>
      <c r="N240" s="118">
        <v>240</v>
      </c>
      <c r="O240" s="118">
        <v>3</v>
      </c>
      <c r="P240" s="118" t="s">
        <v>76</v>
      </c>
      <c r="Q240" s="118" t="s">
        <v>870</v>
      </c>
      <c r="R240" s="137">
        <v>7.5</v>
      </c>
      <c r="S240" s="272"/>
      <c r="T240" s="272"/>
      <c r="U240" s="272"/>
      <c r="V240" s="272"/>
      <c r="W240" s="272"/>
      <c r="X240" s="272"/>
      <c r="Y240" s="253"/>
      <c r="Z240" s="275"/>
      <c r="AA240" s="277"/>
    </row>
    <row r="241" spans="1:27" ht="18.75" customHeight="1" x14ac:dyDescent="0.25">
      <c r="A241" s="267" t="s">
        <v>370</v>
      </c>
      <c r="B241" s="270" t="s">
        <v>168</v>
      </c>
      <c r="C241" s="278">
        <v>31719</v>
      </c>
      <c r="D241" s="270" t="s">
        <v>169</v>
      </c>
      <c r="E241" s="270" t="s">
        <v>167</v>
      </c>
      <c r="F241" s="270" t="s">
        <v>170</v>
      </c>
      <c r="G241" s="270">
        <v>12</v>
      </c>
      <c r="H241" s="270">
        <v>14</v>
      </c>
      <c r="I241" s="270">
        <v>11</v>
      </c>
      <c r="J241" s="279" t="s">
        <v>171</v>
      </c>
      <c r="K241" s="115" t="s">
        <v>151</v>
      </c>
      <c r="L241" s="116" t="s">
        <v>155</v>
      </c>
      <c r="M241" s="116" t="s">
        <v>153</v>
      </c>
      <c r="N241" s="116">
        <v>600</v>
      </c>
      <c r="O241" s="116">
        <v>3</v>
      </c>
      <c r="P241" s="116" t="s">
        <v>154</v>
      </c>
      <c r="Q241" s="116">
        <v>12.5</v>
      </c>
      <c r="R241" s="128" t="s">
        <v>154</v>
      </c>
      <c r="S241" s="271">
        <v>240</v>
      </c>
      <c r="T241" s="271">
        <v>3</v>
      </c>
      <c r="U241" s="271">
        <v>100</v>
      </c>
      <c r="V241" s="271">
        <v>9.6</v>
      </c>
      <c r="W241" s="271">
        <v>3</v>
      </c>
      <c r="X241" s="271">
        <v>1832</v>
      </c>
      <c r="Y241" s="273" t="s">
        <v>773</v>
      </c>
      <c r="Z241" s="274"/>
      <c r="AA241" s="276"/>
    </row>
    <row r="242" spans="1:27" ht="18.75" customHeight="1" x14ac:dyDescent="0.25">
      <c r="A242" s="268"/>
      <c r="B242" s="248"/>
      <c r="C242" s="248"/>
      <c r="D242" s="248"/>
      <c r="E242" s="248"/>
      <c r="F242" s="248"/>
      <c r="G242" s="248"/>
      <c r="H242" s="248"/>
      <c r="I242" s="248"/>
      <c r="J242" s="248"/>
      <c r="K242" s="117" t="s">
        <v>152</v>
      </c>
      <c r="L242" s="118" t="s">
        <v>156</v>
      </c>
      <c r="M242" s="118" t="s">
        <v>893</v>
      </c>
      <c r="N242" s="118">
        <v>240</v>
      </c>
      <c r="O242" s="118">
        <v>3</v>
      </c>
      <c r="P242" s="118" t="s">
        <v>76</v>
      </c>
      <c r="Q242" s="118" t="s">
        <v>870</v>
      </c>
      <c r="R242" s="137">
        <v>7.5</v>
      </c>
      <c r="S242" s="272"/>
      <c r="T242" s="272"/>
      <c r="U242" s="272"/>
      <c r="V242" s="272"/>
      <c r="W242" s="272"/>
      <c r="X242" s="272"/>
      <c r="Y242" s="253"/>
      <c r="Z242" s="275"/>
      <c r="AA242" s="277"/>
    </row>
    <row r="243" spans="1:27" ht="18.75" customHeight="1" x14ac:dyDescent="0.25">
      <c r="A243" s="267" t="s">
        <v>371</v>
      </c>
      <c r="B243" s="270" t="s">
        <v>168</v>
      </c>
      <c r="C243" s="278">
        <v>31719</v>
      </c>
      <c r="D243" s="270" t="s">
        <v>169</v>
      </c>
      <c r="E243" s="270" t="s">
        <v>167</v>
      </c>
      <c r="F243" s="270" t="s">
        <v>170</v>
      </c>
      <c r="G243" s="270">
        <v>12</v>
      </c>
      <c r="H243" s="270">
        <v>14</v>
      </c>
      <c r="I243" s="270">
        <v>11</v>
      </c>
      <c r="J243" s="279" t="s">
        <v>171</v>
      </c>
      <c r="K243" s="115" t="s">
        <v>151</v>
      </c>
      <c r="L243" s="116" t="s">
        <v>155</v>
      </c>
      <c r="M243" s="116" t="s">
        <v>153</v>
      </c>
      <c r="N243" s="116">
        <v>600</v>
      </c>
      <c r="O243" s="116">
        <v>3</v>
      </c>
      <c r="P243" s="116" t="s">
        <v>154</v>
      </c>
      <c r="Q243" s="116">
        <v>12.5</v>
      </c>
      <c r="R243" s="128" t="s">
        <v>154</v>
      </c>
      <c r="S243" s="271">
        <v>240</v>
      </c>
      <c r="T243" s="271">
        <v>3</v>
      </c>
      <c r="U243" s="271">
        <v>100</v>
      </c>
      <c r="V243" s="271">
        <v>9.6</v>
      </c>
      <c r="W243" s="271">
        <v>3</v>
      </c>
      <c r="X243" s="271">
        <v>1832</v>
      </c>
      <c r="Y243" s="273" t="s">
        <v>773</v>
      </c>
      <c r="Z243" s="274"/>
      <c r="AA243" s="276"/>
    </row>
    <row r="244" spans="1:27" ht="18.75" customHeight="1" x14ac:dyDescent="0.25">
      <c r="A244" s="268"/>
      <c r="B244" s="248"/>
      <c r="C244" s="248"/>
      <c r="D244" s="248"/>
      <c r="E244" s="248"/>
      <c r="F244" s="248"/>
      <c r="G244" s="248"/>
      <c r="H244" s="248"/>
      <c r="I244" s="248"/>
      <c r="J244" s="248"/>
      <c r="K244" s="117" t="s">
        <v>152</v>
      </c>
      <c r="L244" s="118" t="s">
        <v>156</v>
      </c>
      <c r="M244" s="118" t="s">
        <v>894</v>
      </c>
      <c r="N244" s="118">
        <v>240</v>
      </c>
      <c r="O244" s="118">
        <v>3</v>
      </c>
      <c r="P244" s="118" t="s">
        <v>76</v>
      </c>
      <c r="Q244" s="118" t="s">
        <v>870</v>
      </c>
      <c r="R244" s="137">
        <v>7.5</v>
      </c>
      <c r="S244" s="272"/>
      <c r="T244" s="272"/>
      <c r="U244" s="272"/>
      <c r="V244" s="272"/>
      <c r="W244" s="272"/>
      <c r="X244" s="272"/>
      <c r="Y244" s="253"/>
      <c r="Z244" s="275"/>
      <c r="AA244" s="277"/>
    </row>
    <row r="245" spans="1:27" ht="18.75" customHeight="1" x14ac:dyDescent="0.25">
      <c r="A245" s="267" t="s">
        <v>372</v>
      </c>
      <c r="B245" s="270" t="s">
        <v>168</v>
      </c>
      <c r="C245" s="278">
        <v>31719</v>
      </c>
      <c r="D245" s="270" t="s">
        <v>169</v>
      </c>
      <c r="E245" s="270" t="s">
        <v>167</v>
      </c>
      <c r="F245" s="270" t="s">
        <v>170</v>
      </c>
      <c r="G245" s="270">
        <v>12</v>
      </c>
      <c r="H245" s="270">
        <v>14</v>
      </c>
      <c r="I245" s="270">
        <v>11</v>
      </c>
      <c r="J245" s="279" t="s">
        <v>171</v>
      </c>
      <c r="K245" s="115" t="s">
        <v>151</v>
      </c>
      <c r="L245" s="116" t="s">
        <v>155</v>
      </c>
      <c r="M245" s="116" t="s">
        <v>43</v>
      </c>
      <c r="N245" s="116">
        <v>600</v>
      </c>
      <c r="O245" s="116">
        <v>3</v>
      </c>
      <c r="P245" s="116" t="s">
        <v>154</v>
      </c>
      <c r="Q245" s="116">
        <v>25</v>
      </c>
      <c r="R245" s="128" t="s">
        <v>154</v>
      </c>
      <c r="S245" s="271">
        <v>240</v>
      </c>
      <c r="T245" s="271">
        <v>3</v>
      </c>
      <c r="U245" s="271">
        <v>100</v>
      </c>
      <c r="V245" s="271">
        <v>15.2</v>
      </c>
      <c r="W245" s="271">
        <v>5</v>
      </c>
      <c r="X245" s="271">
        <v>1832</v>
      </c>
      <c r="Y245" s="273" t="s">
        <v>773</v>
      </c>
      <c r="Z245" s="274"/>
      <c r="AA245" s="276"/>
    </row>
    <row r="246" spans="1:27" ht="18.75" customHeight="1" x14ac:dyDescent="0.25">
      <c r="A246" s="268"/>
      <c r="B246" s="248"/>
      <c r="C246" s="248"/>
      <c r="D246" s="248"/>
      <c r="E246" s="248"/>
      <c r="F246" s="248"/>
      <c r="G246" s="248"/>
      <c r="H246" s="248"/>
      <c r="I246" s="248"/>
      <c r="J246" s="248"/>
      <c r="K246" s="117" t="s">
        <v>152</v>
      </c>
      <c r="L246" s="118" t="s">
        <v>156</v>
      </c>
      <c r="M246" s="118" t="s">
        <v>893</v>
      </c>
      <c r="N246" s="118">
        <v>240</v>
      </c>
      <c r="O246" s="118">
        <v>3</v>
      </c>
      <c r="P246" s="118" t="s">
        <v>76</v>
      </c>
      <c r="Q246" s="118" t="s">
        <v>870</v>
      </c>
      <c r="R246" s="137">
        <v>7.5</v>
      </c>
      <c r="S246" s="272"/>
      <c r="T246" s="272"/>
      <c r="U246" s="272"/>
      <c r="V246" s="272"/>
      <c r="W246" s="272"/>
      <c r="X246" s="272"/>
      <c r="Y246" s="253"/>
      <c r="Z246" s="275"/>
      <c r="AA246" s="277"/>
    </row>
    <row r="247" spans="1:27" ht="18.75" customHeight="1" x14ac:dyDescent="0.25">
      <c r="A247" s="267" t="s">
        <v>373</v>
      </c>
      <c r="B247" s="270" t="s">
        <v>168</v>
      </c>
      <c r="C247" s="278">
        <v>31719</v>
      </c>
      <c r="D247" s="270" t="s">
        <v>169</v>
      </c>
      <c r="E247" s="270" t="s">
        <v>167</v>
      </c>
      <c r="F247" s="270" t="s">
        <v>170</v>
      </c>
      <c r="G247" s="270">
        <v>12</v>
      </c>
      <c r="H247" s="270">
        <v>14</v>
      </c>
      <c r="I247" s="270">
        <v>11</v>
      </c>
      <c r="J247" s="279" t="s">
        <v>171</v>
      </c>
      <c r="K247" s="115" t="s">
        <v>151</v>
      </c>
      <c r="L247" s="116" t="s">
        <v>155</v>
      </c>
      <c r="M247" s="116" t="s">
        <v>43</v>
      </c>
      <c r="N247" s="116">
        <v>600</v>
      </c>
      <c r="O247" s="116">
        <v>3</v>
      </c>
      <c r="P247" s="116" t="s">
        <v>154</v>
      </c>
      <c r="Q247" s="116">
        <v>25</v>
      </c>
      <c r="R247" s="128" t="s">
        <v>154</v>
      </c>
      <c r="S247" s="271">
        <v>240</v>
      </c>
      <c r="T247" s="271">
        <v>3</v>
      </c>
      <c r="U247" s="271">
        <v>100</v>
      </c>
      <c r="V247" s="271">
        <v>15.2</v>
      </c>
      <c r="W247" s="271">
        <v>5</v>
      </c>
      <c r="X247" s="271">
        <v>1832</v>
      </c>
      <c r="Y247" s="273" t="s">
        <v>773</v>
      </c>
      <c r="Z247" s="274"/>
      <c r="AA247" s="276"/>
    </row>
    <row r="248" spans="1:27" ht="18.75" customHeight="1" x14ac:dyDescent="0.25">
      <c r="A248" s="268"/>
      <c r="B248" s="248"/>
      <c r="C248" s="248"/>
      <c r="D248" s="248"/>
      <c r="E248" s="248"/>
      <c r="F248" s="248"/>
      <c r="G248" s="248"/>
      <c r="H248" s="248"/>
      <c r="I248" s="248"/>
      <c r="J248" s="248"/>
      <c r="K248" s="117" t="s">
        <v>152</v>
      </c>
      <c r="L248" s="118" t="s">
        <v>156</v>
      </c>
      <c r="M248" s="118" t="s">
        <v>894</v>
      </c>
      <c r="N248" s="118">
        <v>240</v>
      </c>
      <c r="O248" s="118">
        <v>3</v>
      </c>
      <c r="P248" s="118" t="s">
        <v>76</v>
      </c>
      <c r="Q248" s="118" t="s">
        <v>870</v>
      </c>
      <c r="R248" s="137">
        <v>7.5</v>
      </c>
      <c r="S248" s="272"/>
      <c r="T248" s="272"/>
      <c r="U248" s="272"/>
      <c r="V248" s="272"/>
      <c r="W248" s="272"/>
      <c r="X248" s="272"/>
      <c r="Y248" s="253"/>
      <c r="Z248" s="275"/>
      <c r="AA248" s="277"/>
    </row>
    <row r="249" spans="1:27" ht="18.75" customHeight="1" x14ac:dyDescent="0.25">
      <c r="A249" s="267" t="s">
        <v>374</v>
      </c>
      <c r="B249" s="270" t="s">
        <v>168</v>
      </c>
      <c r="C249" s="278">
        <v>31719</v>
      </c>
      <c r="D249" s="270" t="s">
        <v>169</v>
      </c>
      <c r="E249" s="270" t="s">
        <v>167</v>
      </c>
      <c r="F249" s="270" t="s">
        <v>170</v>
      </c>
      <c r="G249" s="270">
        <v>12</v>
      </c>
      <c r="H249" s="270">
        <v>14</v>
      </c>
      <c r="I249" s="270">
        <v>11</v>
      </c>
      <c r="J249" s="279" t="s">
        <v>171</v>
      </c>
      <c r="K249" s="115" t="s">
        <v>151</v>
      </c>
      <c r="L249" s="116" t="s">
        <v>155</v>
      </c>
      <c r="M249" s="116" t="s">
        <v>43</v>
      </c>
      <c r="N249" s="116">
        <v>600</v>
      </c>
      <c r="O249" s="116">
        <v>3</v>
      </c>
      <c r="P249" s="116" t="s">
        <v>154</v>
      </c>
      <c r="Q249" s="116">
        <v>25</v>
      </c>
      <c r="R249" s="128" t="s">
        <v>154</v>
      </c>
      <c r="S249" s="271">
        <v>240</v>
      </c>
      <c r="T249" s="271">
        <v>3</v>
      </c>
      <c r="U249" s="271">
        <v>100</v>
      </c>
      <c r="V249" s="271">
        <v>22</v>
      </c>
      <c r="W249" s="271">
        <v>7.5</v>
      </c>
      <c r="X249" s="271">
        <v>1832</v>
      </c>
      <c r="Y249" s="273" t="s">
        <v>773</v>
      </c>
      <c r="Z249" s="274"/>
      <c r="AA249" s="276"/>
    </row>
    <row r="250" spans="1:27" ht="18.75" customHeight="1" x14ac:dyDescent="0.25">
      <c r="A250" s="268"/>
      <c r="B250" s="248"/>
      <c r="C250" s="248"/>
      <c r="D250" s="248"/>
      <c r="E250" s="248"/>
      <c r="F250" s="248"/>
      <c r="G250" s="248"/>
      <c r="H250" s="248"/>
      <c r="I250" s="248"/>
      <c r="J250" s="248"/>
      <c r="K250" s="117" t="s">
        <v>152</v>
      </c>
      <c r="L250" s="118" t="s">
        <v>156</v>
      </c>
      <c r="M250" s="118" t="s">
        <v>893</v>
      </c>
      <c r="N250" s="118">
        <v>240</v>
      </c>
      <c r="O250" s="118">
        <v>3</v>
      </c>
      <c r="P250" s="118" t="s">
        <v>76</v>
      </c>
      <c r="Q250" s="118" t="s">
        <v>870</v>
      </c>
      <c r="R250" s="137">
        <v>7.5</v>
      </c>
      <c r="S250" s="272"/>
      <c r="T250" s="272"/>
      <c r="U250" s="272"/>
      <c r="V250" s="272"/>
      <c r="W250" s="272"/>
      <c r="X250" s="272"/>
      <c r="Y250" s="253"/>
      <c r="Z250" s="275"/>
      <c r="AA250" s="277"/>
    </row>
    <row r="251" spans="1:27" ht="18.75" customHeight="1" x14ac:dyDescent="0.25">
      <c r="A251" s="267" t="s">
        <v>375</v>
      </c>
      <c r="B251" s="270" t="s">
        <v>168</v>
      </c>
      <c r="C251" s="278">
        <v>31719</v>
      </c>
      <c r="D251" s="270" t="s">
        <v>169</v>
      </c>
      <c r="E251" s="270" t="s">
        <v>167</v>
      </c>
      <c r="F251" s="270" t="s">
        <v>170</v>
      </c>
      <c r="G251" s="270">
        <v>12</v>
      </c>
      <c r="H251" s="270">
        <v>14</v>
      </c>
      <c r="I251" s="270">
        <v>11</v>
      </c>
      <c r="J251" s="279" t="s">
        <v>171</v>
      </c>
      <c r="K251" s="115" t="s">
        <v>151</v>
      </c>
      <c r="L251" s="116" t="s">
        <v>155</v>
      </c>
      <c r="M251" s="116" t="s">
        <v>43</v>
      </c>
      <c r="N251" s="116">
        <v>600</v>
      </c>
      <c r="O251" s="116">
        <v>3</v>
      </c>
      <c r="P251" s="116" t="s">
        <v>154</v>
      </c>
      <c r="Q251" s="116">
        <v>25</v>
      </c>
      <c r="R251" s="128" t="s">
        <v>154</v>
      </c>
      <c r="S251" s="271">
        <v>240</v>
      </c>
      <c r="T251" s="271">
        <v>3</v>
      </c>
      <c r="U251" s="271">
        <v>100</v>
      </c>
      <c r="V251" s="271">
        <v>22</v>
      </c>
      <c r="W251" s="271">
        <v>7.5</v>
      </c>
      <c r="X251" s="271">
        <v>1832</v>
      </c>
      <c r="Y251" s="273" t="s">
        <v>773</v>
      </c>
      <c r="Z251" s="274"/>
      <c r="AA251" s="276"/>
    </row>
    <row r="252" spans="1:27" ht="18.75" customHeight="1" x14ac:dyDescent="0.25">
      <c r="A252" s="268"/>
      <c r="B252" s="248"/>
      <c r="C252" s="248"/>
      <c r="D252" s="248"/>
      <c r="E252" s="248"/>
      <c r="F252" s="248"/>
      <c r="G252" s="248"/>
      <c r="H252" s="248"/>
      <c r="I252" s="248"/>
      <c r="J252" s="248"/>
      <c r="K252" s="117" t="s">
        <v>152</v>
      </c>
      <c r="L252" s="118" t="s">
        <v>156</v>
      </c>
      <c r="M252" s="118" t="s">
        <v>894</v>
      </c>
      <c r="N252" s="118">
        <v>240</v>
      </c>
      <c r="O252" s="118">
        <v>3</v>
      </c>
      <c r="P252" s="118" t="s">
        <v>76</v>
      </c>
      <c r="Q252" s="118" t="s">
        <v>870</v>
      </c>
      <c r="R252" s="137">
        <v>7.5</v>
      </c>
      <c r="S252" s="272"/>
      <c r="T252" s="272"/>
      <c r="U252" s="272"/>
      <c r="V252" s="272"/>
      <c r="W252" s="272"/>
      <c r="X252" s="272"/>
      <c r="Y252" s="253"/>
      <c r="Z252" s="275"/>
      <c r="AA252" s="277"/>
    </row>
    <row r="253" spans="1:27" ht="18.75" customHeight="1" x14ac:dyDescent="0.25">
      <c r="A253" s="267" t="s">
        <v>376</v>
      </c>
      <c r="B253" s="270" t="s">
        <v>168</v>
      </c>
      <c r="C253" s="278">
        <v>31719</v>
      </c>
      <c r="D253" s="270" t="s">
        <v>169</v>
      </c>
      <c r="E253" s="270" t="s">
        <v>167</v>
      </c>
      <c r="F253" s="270" t="s">
        <v>170</v>
      </c>
      <c r="G253" s="270">
        <v>12</v>
      </c>
      <c r="H253" s="270">
        <v>14</v>
      </c>
      <c r="I253" s="270">
        <v>11</v>
      </c>
      <c r="J253" s="279" t="s">
        <v>171</v>
      </c>
      <c r="K253" s="115" t="s">
        <v>151</v>
      </c>
      <c r="L253" s="116" t="s">
        <v>155</v>
      </c>
      <c r="M253" s="116" t="s">
        <v>44</v>
      </c>
      <c r="N253" s="116">
        <v>600</v>
      </c>
      <c r="O253" s="116">
        <v>3</v>
      </c>
      <c r="P253" s="116" t="s">
        <v>154</v>
      </c>
      <c r="Q253" s="116">
        <v>50</v>
      </c>
      <c r="R253" s="128" t="s">
        <v>154</v>
      </c>
      <c r="S253" s="271">
        <v>240</v>
      </c>
      <c r="T253" s="271">
        <v>3</v>
      </c>
      <c r="U253" s="271">
        <v>100</v>
      </c>
      <c r="V253" s="271">
        <v>28</v>
      </c>
      <c r="W253" s="271">
        <v>10</v>
      </c>
      <c r="X253" s="271">
        <v>1832</v>
      </c>
      <c r="Y253" s="273" t="s">
        <v>774</v>
      </c>
      <c r="Z253" s="274"/>
      <c r="AA253" s="276"/>
    </row>
    <row r="254" spans="1:27" ht="18.75" customHeight="1" x14ac:dyDescent="0.25">
      <c r="A254" s="268"/>
      <c r="B254" s="248"/>
      <c r="C254" s="248"/>
      <c r="D254" s="248"/>
      <c r="E254" s="248"/>
      <c r="F254" s="248"/>
      <c r="G254" s="248"/>
      <c r="H254" s="248"/>
      <c r="I254" s="248"/>
      <c r="J254" s="248"/>
      <c r="K254" s="117" t="s">
        <v>152</v>
      </c>
      <c r="L254" s="118" t="s">
        <v>156</v>
      </c>
      <c r="M254" s="118" t="s">
        <v>888</v>
      </c>
      <c r="N254" s="118">
        <v>240</v>
      </c>
      <c r="O254" s="118">
        <v>3</v>
      </c>
      <c r="P254" s="118" t="s">
        <v>76</v>
      </c>
      <c r="Q254" s="118" t="s">
        <v>163</v>
      </c>
      <c r="R254" s="129">
        <v>15</v>
      </c>
      <c r="S254" s="272"/>
      <c r="T254" s="272"/>
      <c r="U254" s="272"/>
      <c r="V254" s="272"/>
      <c r="W254" s="272"/>
      <c r="X254" s="272"/>
      <c r="Y254" s="253"/>
      <c r="Z254" s="275"/>
      <c r="AA254" s="277"/>
    </row>
    <row r="255" spans="1:27" ht="18.75" customHeight="1" x14ac:dyDescent="0.25">
      <c r="A255" s="267" t="s">
        <v>377</v>
      </c>
      <c r="B255" s="270" t="s">
        <v>168</v>
      </c>
      <c r="C255" s="278">
        <v>31719</v>
      </c>
      <c r="D255" s="270" t="s">
        <v>169</v>
      </c>
      <c r="E255" s="270" t="s">
        <v>167</v>
      </c>
      <c r="F255" s="270" t="s">
        <v>170</v>
      </c>
      <c r="G255" s="270">
        <v>12</v>
      </c>
      <c r="H255" s="270">
        <v>14</v>
      </c>
      <c r="I255" s="270">
        <v>11</v>
      </c>
      <c r="J255" s="279" t="s">
        <v>171</v>
      </c>
      <c r="K255" s="115" t="s">
        <v>151</v>
      </c>
      <c r="L255" s="116" t="s">
        <v>155</v>
      </c>
      <c r="M255" s="116" t="s">
        <v>44</v>
      </c>
      <c r="N255" s="116">
        <v>600</v>
      </c>
      <c r="O255" s="116">
        <v>3</v>
      </c>
      <c r="P255" s="116" t="s">
        <v>154</v>
      </c>
      <c r="Q255" s="116">
        <v>50</v>
      </c>
      <c r="R255" s="128" t="s">
        <v>154</v>
      </c>
      <c r="S255" s="271">
        <v>240</v>
      </c>
      <c r="T255" s="271">
        <v>3</v>
      </c>
      <c r="U255" s="271">
        <v>100</v>
      </c>
      <c r="V255" s="271">
        <v>28</v>
      </c>
      <c r="W255" s="271">
        <v>10</v>
      </c>
      <c r="X255" s="271">
        <v>1832</v>
      </c>
      <c r="Y255" s="273" t="s">
        <v>774</v>
      </c>
      <c r="Z255" s="274"/>
      <c r="AA255" s="276"/>
    </row>
    <row r="256" spans="1:27" ht="18.75" customHeight="1" x14ac:dyDescent="0.25">
      <c r="A256" s="268"/>
      <c r="B256" s="248"/>
      <c r="C256" s="248"/>
      <c r="D256" s="248"/>
      <c r="E256" s="248"/>
      <c r="F256" s="248"/>
      <c r="G256" s="248"/>
      <c r="H256" s="248"/>
      <c r="I256" s="248"/>
      <c r="J256" s="248"/>
      <c r="K256" s="117" t="s">
        <v>152</v>
      </c>
      <c r="L256" s="118" t="s">
        <v>156</v>
      </c>
      <c r="M256" s="118" t="s">
        <v>889</v>
      </c>
      <c r="N256" s="118">
        <v>240</v>
      </c>
      <c r="O256" s="118">
        <v>3</v>
      </c>
      <c r="P256" s="118" t="s">
        <v>76</v>
      </c>
      <c r="Q256" s="118" t="s">
        <v>163</v>
      </c>
      <c r="R256" s="129">
        <v>15</v>
      </c>
      <c r="S256" s="272"/>
      <c r="T256" s="272"/>
      <c r="U256" s="272"/>
      <c r="V256" s="272"/>
      <c r="W256" s="272"/>
      <c r="X256" s="272"/>
      <c r="Y256" s="253"/>
      <c r="Z256" s="275"/>
      <c r="AA256" s="277"/>
    </row>
    <row r="257" spans="1:27" ht="18.75" customHeight="1" x14ac:dyDescent="0.25">
      <c r="A257" s="267" t="s">
        <v>378</v>
      </c>
      <c r="B257" s="270" t="s">
        <v>168</v>
      </c>
      <c r="C257" s="278">
        <v>31719</v>
      </c>
      <c r="D257" s="270" t="s">
        <v>169</v>
      </c>
      <c r="E257" s="270" t="s">
        <v>167</v>
      </c>
      <c r="F257" s="270" t="s">
        <v>170</v>
      </c>
      <c r="G257" s="270">
        <v>12</v>
      </c>
      <c r="H257" s="270">
        <v>14</v>
      </c>
      <c r="I257" s="270">
        <v>11</v>
      </c>
      <c r="J257" s="279" t="s">
        <v>171</v>
      </c>
      <c r="K257" s="115" t="s">
        <v>151</v>
      </c>
      <c r="L257" s="116" t="s">
        <v>155</v>
      </c>
      <c r="M257" s="116" t="s">
        <v>44</v>
      </c>
      <c r="N257" s="116">
        <v>600</v>
      </c>
      <c r="O257" s="116">
        <v>3</v>
      </c>
      <c r="P257" s="116" t="s">
        <v>154</v>
      </c>
      <c r="Q257" s="116">
        <v>50</v>
      </c>
      <c r="R257" s="128" t="s">
        <v>154</v>
      </c>
      <c r="S257" s="271">
        <v>240</v>
      </c>
      <c r="T257" s="271">
        <v>3</v>
      </c>
      <c r="U257" s="271">
        <v>100</v>
      </c>
      <c r="V257" s="271">
        <v>42</v>
      </c>
      <c r="W257" s="271">
        <v>15</v>
      </c>
      <c r="X257" s="271">
        <v>1832</v>
      </c>
      <c r="Y257" s="273" t="s">
        <v>774</v>
      </c>
      <c r="Z257" s="274"/>
      <c r="AA257" s="276"/>
    </row>
    <row r="258" spans="1:27" ht="18.75" customHeight="1" x14ac:dyDescent="0.25">
      <c r="A258" s="268"/>
      <c r="B258" s="248"/>
      <c r="C258" s="248"/>
      <c r="D258" s="248"/>
      <c r="E258" s="248"/>
      <c r="F258" s="248"/>
      <c r="G258" s="248"/>
      <c r="H258" s="248"/>
      <c r="I258" s="248"/>
      <c r="J258" s="248"/>
      <c r="K258" s="117" t="s">
        <v>152</v>
      </c>
      <c r="L258" s="118" t="s">
        <v>156</v>
      </c>
      <c r="M258" s="118" t="s">
        <v>888</v>
      </c>
      <c r="N258" s="118">
        <v>240</v>
      </c>
      <c r="O258" s="118">
        <v>3</v>
      </c>
      <c r="P258" s="118" t="s">
        <v>76</v>
      </c>
      <c r="Q258" s="118" t="s">
        <v>163</v>
      </c>
      <c r="R258" s="129">
        <v>15</v>
      </c>
      <c r="S258" s="272"/>
      <c r="T258" s="272"/>
      <c r="U258" s="272"/>
      <c r="V258" s="272"/>
      <c r="W258" s="272"/>
      <c r="X258" s="272"/>
      <c r="Y258" s="253"/>
      <c r="Z258" s="275"/>
      <c r="AA258" s="277"/>
    </row>
    <row r="259" spans="1:27" ht="18.75" customHeight="1" x14ac:dyDescent="0.25">
      <c r="A259" s="267" t="s">
        <v>379</v>
      </c>
      <c r="B259" s="270" t="s">
        <v>168</v>
      </c>
      <c r="C259" s="278">
        <v>31719</v>
      </c>
      <c r="D259" s="270" t="s">
        <v>169</v>
      </c>
      <c r="E259" s="270" t="s">
        <v>167</v>
      </c>
      <c r="F259" s="270" t="s">
        <v>170</v>
      </c>
      <c r="G259" s="270">
        <v>12</v>
      </c>
      <c r="H259" s="270">
        <v>14</v>
      </c>
      <c r="I259" s="270">
        <v>11</v>
      </c>
      <c r="J259" s="279" t="s">
        <v>171</v>
      </c>
      <c r="K259" s="115" t="s">
        <v>151</v>
      </c>
      <c r="L259" s="116" t="s">
        <v>155</v>
      </c>
      <c r="M259" s="116" t="s">
        <v>44</v>
      </c>
      <c r="N259" s="116">
        <v>600</v>
      </c>
      <c r="O259" s="116">
        <v>3</v>
      </c>
      <c r="P259" s="116" t="s">
        <v>154</v>
      </c>
      <c r="Q259" s="116">
        <v>50</v>
      </c>
      <c r="R259" s="128" t="s">
        <v>154</v>
      </c>
      <c r="S259" s="271">
        <v>240</v>
      </c>
      <c r="T259" s="271">
        <v>3</v>
      </c>
      <c r="U259" s="271">
        <v>100</v>
      </c>
      <c r="V259" s="271">
        <v>42</v>
      </c>
      <c r="W259" s="271">
        <v>15</v>
      </c>
      <c r="X259" s="271">
        <v>1832</v>
      </c>
      <c r="Y259" s="273" t="s">
        <v>774</v>
      </c>
      <c r="Z259" s="274"/>
      <c r="AA259" s="276"/>
    </row>
    <row r="260" spans="1:27" ht="18.75" customHeight="1" x14ac:dyDescent="0.25">
      <c r="A260" s="268"/>
      <c r="B260" s="248"/>
      <c r="C260" s="248"/>
      <c r="D260" s="248"/>
      <c r="E260" s="248"/>
      <c r="F260" s="248"/>
      <c r="G260" s="248"/>
      <c r="H260" s="248"/>
      <c r="I260" s="248"/>
      <c r="J260" s="248"/>
      <c r="K260" s="117" t="s">
        <v>152</v>
      </c>
      <c r="L260" s="118" t="s">
        <v>156</v>
      </c>
      <c r="M260" s="118" t="s">
        <v>889</v>
      </c>
      <c r="N260" s="118">
        <v>240</v>
      </c>
      <c r="O260" s="118">
        <v>3</v>
      </c>
      <c r="P260" s="118" t="s">
        <v>76</v>
      </c>
      <c r="Q260" s="118" t="s">
        <v>163</v>
      </c>
      <c r="R260" s="129">
        <v>15</v>
      </c>
      <c r="S260" s="272"/>
      <c r="T260" s="272"/>
      <c r="U260" s="272"/>
      <c r="V260" s="272"/>
      <c r="W260" s="272"/>
      <c r="X260" s="272"/>
      <c r="Y260" s="253"/>
      <c r="Z260" s="275"/>
      <c r="AA260" s="277"/>
    </row>
    <row r="261" spans="1:27" ht="18.75" customHeight="1" x14ac:dyDescent="0.25">
      <c r="A261" s="267" t="s">
        <v>380</v>
      </c>
      <c r="B261" s="270" t="s">
        <v>168</v>
      </c>
      <c r="C261" s="278">
        <v>31719</v>
      </c>
      <c r="D261" s="270" t="s">
        <v>169</v>
      </c>
      <c r="E261" s="270" t="s">
        <v>167</v>
      </c>
      <c r="F261" s="270" t="s">
        <v>170</v>
      </c>
      <c r="G261" s="270">
        <v>18</v>
      </c>
      <c r="H261" s="270">
        <v>14</v>
      </c>
      <c r="I261" s="270">
        <v>11</v>
      </c>
      <c r="J261" s="279" t="s">
        <v>171</v>
      </c>
      <c r="K261" s="115" t="s">
        <v>151</v>
      </c>
      <c r="L261" s="116" t="s">
        <v>155</v>
      </c>
      <c r="M261" s="116" t="s">
        <v>45</v>
      </c>
      <c r="N261" s="116">
        <v>600</v>
      </c>
      <c r="O261" s="116">
        <v>3</v>
      </c>
      <c r="P261" s="116" t="s">
        <v>154</v>
      </c>
      <c r="Q261" s="116">
        <v>80</v>
      </c>
      <c r="R261" s="128" t="s">
        <v>154</v>
      </c>
      <c r="S261" s="271">
        <v>240</v>
      </c>
      <c r="T261" s="271">
        <v>3</v>
      </c>
      <c r="U261" s="271">
        <v>100</v>
      </c>
      <c r="V261" s="271">
        <v>54</v>
      </c>
      <c r="W261" s="271">
        <v>20</v>
      </c>
      <c r="X261" s="271">
        <v>2747</v>
      </c>
      <c r="Y261" s="273" t="s">
        <v>772</v>
      </c>
      <c r="Z261" s="274"/>
      <c r="AA261" s="276"/>
    </row>
    <row r="262" spans="1:27" ht="18.75" customHeight="1" x14ac:dyDescent="0.25">
      <c r="A262" s="268"/>
      <c r="B262" s="248"/>
      <c r="C262" s="248"/>
      <c r="D262" s="248"/>
      <c r="E262" s="248"/>
      <c r="F262" s="248"/>
      <c r="G262" s="248"/>
      <c r="H262" s="248"/>
      <c r="I262" s="248"/>
      <c r="J262" s="248"/>
      <c r="K262" s="117" t="s">
        <v>152</v>
      </c>
      <c r="L262" s="118" t="s">
        <v>156</v>
      </c>
      <c r="M262" s="118" t="s">
        <v>886</v>
      </c>
      <c r="N262" s="118">
        <v>240</v>
      </c>
      <c r="O262" s="118">
        <v>3</v>
      </c>
      <c r="P262" s="118" t="s">
        <v>76</v>
      </c>
      <c r="Q262" s="118" t="s">
        <v>163</v>
      </c>
      <c r="R262" s="129">
        <v>30</v>
      </c>
      <c r="S262" s="272"/>
      <c r="T262" s="272"/>
      <c r="U262" s="272"/>
      <c r="V262" s="272"/>
      <c r="W262" s="272"/>
      <c r="X262" s="272"/>
      <c r="Y262" s="253"/>
      <c r="Z262" s="275"/>
      <c r="AA262" s="277"/>
    </row>
    <row r="263" spans="1:27" ht="18.75" customHeight="1" x14ac:dyDescent="0.25">
      <c r="A263" s="267" t="s">
        <v>381</v>
      </c>
      <c r="B263" s="270" t="s">
        <v>168</v>
      </c>
      <c r="C263" s="278">
        <v>31719</v>
      </c>
      <c r="D263" s="270" t="s">
        <v>169</v>
      </c>
      <c r="E263" s="270" t="s">
        <v>167</v>
      </c>
      <c r="F263" s="270" t="s">
        <v>170</v>
      </c>
      <c r="G263" s="270">
        <v>18</v>
      </c>
      <c r="H263" s="270">
        <v>14</v>
      </c>
      <c r="I263" s="270">
        <v>11</v>
      </c>
      <c r="J263" s="279" t="s">
        <v>171</v>
      </c>
      <c r="K263" s="115" t="s">
        <v>151</v>
      </c>
      <c r="L263" s="116" t="s">
        <v>155</v>
      </c>
      <c r="M263" s="116" t="s">
        <v>45</v>
      </c>
      <c r="N263" s="116">
        <v>600</v>
      </c>
      <c r="O263" s="116">
        <v>3</v>
      </c>
      <c r="P263" s="116" t="s">
        <v>154</v>
      </c>
      <c r="Q263" s="116">
        <v>80</v>
      </c>
      <c r="R263" s="128" t="s">
        <v>154</v>
      </c>
      <c r="S263" s="271">
        <v>240</v>
      </c>
      <c r="T263" s="271">
        <v>3</v>
      </c>
      <c r="U263" s="271">
        <v>100</v>
      </c>
      <c r="V263" s="271">
        <v>54</v>
      </c>
      <c r="W263" s="271">
        <v>20</v>
      </c>
      <c r="X263" s="271">
        <v>2747</v>
      </c>
      <c r="Y263" s="273" t="s">
        <v>772</v>
      </c>
      <c r="Z263" s="274"/>
      <c r="AA263" s="276"/>
    </row>
    <row r="264" spans="1:27" ht="18.75" customHeight="1" x14ac:dyDescent="0.25">
      <c r="A264" s="268"/>
      <c r="B264" s="248"/>
      <c r="C264" s="248"/>
      <c r="D264" s="248"/>
      <c r="E264" s="248"/>
      <c r="F264" s="248"/>
      <c r="G264" s="248"/>
      <c r="H264" s="248"/>
      <c r="I264" s="248"/>
      <c r="J264" s="248"/>
      <c r="K264" s="117" t="s">
        <v>152</v>
      </c>
      <c r="L264" s="118" t="s">
        <v>156</v>
      </c>
      <c r="M264" s="118" t="s">
        <v>887</v>
      </c>
      <c r="N264" s="118">
        <v>240</v>
      </c>
      <c r="O264" s="118">
        <v>3</v>
      </c>
      <c r="P264" s="118" t="s">
        <v>76</v>
      </c>
      <c r="Q264" s="118" t="s">
        <v>163</v>
      </c>
      <c r="R264" s="129">
        <v>30</v>
      </c>
      <c r="S264" s="272"/>
      <c r="T264" s="272"/>
      <c r="U264" s="272"/>
      <c r="V264" s="272"/>
      <c r="W264" s="272"/>
      <c r="X264" s="272"/>
      <c r="Y264" s="253"/>
      <c r="Z264" s="275"/>
      <c r="AA264" s="277"/>
    </row>
    <row r="265" spans="1:27" ht="18.75" customHeight="1" x14ac:dyDescent="0.25">
      <c r="A265" s="267" t="s">
        <v>382</v>
      </c>
      <c r="B265" s="270" t="s">
        <v>168</v>
      </c>
      <c r="C265" s="278">
        <v>31719</v>
      </c>
      <c r="D265" s="270" t="s">
        <v>169</v>
      </c>
      <c r="E265" s="270" t="s">
        <v>167</v>
      </c>
      <c r="F265" s="270" t="s">
        <v>170</v>
      </c>
      <c r="G265" s="270">
        <v>18</v>
      </c>
      <c r="H265" s="270">
        <v>14</v>
      </c>
      <c r="I265" s="270">
        <v>11</v>
      </c>
      <c r="J265" s="279" t="s">
        <v>171</v>
      </c>
      <c r="K265" s="115" t="s">
        <v>151</v>
      </c>
      <c r="L265" s="116" t="s">
        <v>155</v>
      </c>
      <c r="M265" s="116" t="s">
        <v>45</v>
      </c>
      <c r="N265" s="116">
        <v>600</v>
      </c>
      <c r="O265" s="116">
        <v>3</v>
      </c>
      <c r="P265" s="116" t="s">
        <v>154</v>
      </c>
      <c r="Q265" s="116">
        <v>80</v>
      </c>
      <c r="R265" s="128" t="s">
        <v>154</v>
      </c>
      <c r="S265" s="271">
        <v>240</v>
      </c>
      <c r="T265" s="271">
        <v>3</v>
      </c>
      <c r="U265" s="271">
        <v>100</v>
      </c>
      <c r="V265" s="271">
        <v>68</v>
      </c>
      <c r="W265" s="271">
        <v>25</v>
      </c>
      <c r="X265" s="271">
        <v>2747</v>
      </c>
      <c r="Y265" s="273" t="s">
        <v>772</v>
      </c>
      <c r="Z265" s="274"/>
      <c r="AA265" s="276"/>
    </row>
    <row r="266" spans="1:27" ht="18.75" customHeight="1" x14ac:dyDescent="0.25">
      <c r="A266" s="268"/>
      <c r="B266" s="248"/>
      <c r="C266" s="248"/>
      <c r="D266" s="248"/>
      <c r="E266" s="248"/>
      <c r="F266" s="248"/>
      <c r="G266" s="248"/>
      <c r="H266" s="248"/>
      <c r="I266" s="248"/>
      <c r="J266" s="248"/>
      <c r="K266" s="117" t="s">
        <v>152</v>
      </c>
      <c r="L266" s="118" t="s">
        <v>156</v>
      </c>
      <c r="M266" s="118" t="s">
        <v>886</v>
      </c>
      <c r="N266" s="118">
        <v>240</v>
      </c>
      <c r="O266" s="118">
        <v>3</v>
      </c>
      <c r="P266" s="118" t="s">
        <v>76</v>
      </c>
      <c r="Q266" s="118" t="s">
        <v>163</v>
      </c>
      <c r="R266" s="129">
        <v>30</v>
      </c>
      <c r="S266" s="272"/>
      <c r="T266" s="272"/>
      <c r="U266" s="272"/>
      <c r="V266" s="272"/>
      <c r="W266" s="272"/>
      <c r="X266" s="272"/>
      <c r="Y266" s="253"/>
      <c r="Z266" s="275"/>
      <c r="AA266" s="277"/>
    </row>
    <row r="267" spans="1:27" ht="18.75" customHeight="1" x14ac:dyDescent="0.25">
      <c r="A267" s="267" t="s">
        <v>383</v>
      </c>
      <c r="B267" s="270" t="s">
        <v>168</v>
      </c>
      <c r="C267" s="278">
        <v>31719</v>
      </c>
      <c r="D267" s="270" t="s">
        <v>169</v>
      </c>
      <c r="E267" s="270" t="s">
        <v>167</v>
      </c>
      <c r="F267" s="270" t="s">
        <v>170</v>
      </c>
      <c r="G267" s="270">
        <v>18</v>
      </c>
      <c r="H267" s="270">
        <v>14</v>
      </c>
      <c r="I267" s="270">
        <v>11</v>
      </c>
      <c r="J267" s="279" t="s">
        <v>171</v>
      </c>
      <c r="K267" s="115" t="s">
        <v>151</v>
      </c>
      <c r="L267" s="116" t="s">
        <v>155</v>
      </c>
      <c r="M267" s="116" t="s">
        <v>45</v>
      </c>
      <c r="N267" s="116">
        <v>600</v>
      </c>
      <c r="O267" s="116">
        <v>3</v>
      </c>
      <c r="P267" s="116" t="s">
        <v>154</v>
      </c>
      <c r="Q267" s="116">
        <v>80</v>
      </c>
      <c r="R267" s="128" t="s">
        <v>154</v>
      </c>
      <c r="S267" s="271">
        <v>240</v>
      </c>
      <c r="T267" s="271">
        <v>3</v>
      </c>
      <c r="U267" s="271">
        <v>100</v>
      </c>
      <c r="V267" s="271">
        <v>68</v>
      </c>
      <c r="W267" s="271">
        <v>25</v>
      </c>
      <c r="X267" s="271">
        <v>2747</v>
      </c>
      <c r="Y267" s="273" t="s">
        <v>772</v>
      </c>
      <c r="Z267" s="274"/>
      <c r="AA267" s="276"/>
    </row>
    <row r="268" spans="1:27" ht="18.75" customHeight="1" x14ac:dyDescent="0.25">
      <c r="A268" s="268"/>
      <c r="B268" s="248"/>
      <c r="C268" s="248"/>
      <c r="D268" s="248"/>
      <c r="E268" s="248"/>
      <c r="F268" s="248"/>
      <c r="G268" s="248"/>
      <c r="H268" s="248"/>
      <c r="I268" s="248"/>
      <c r="J268" s="248"/>
      <c r="K268" s="117" t="s">
        <v>152</v>
      </c>
      <c r="L268" s="118" t="s">
        <v>156</v>
      </c>
      <c r="M268" s="118" t="s">
        <v>887</v>
      </c>
      <c r="N268" s="118">
        <v>240</v>
      </c>
      <c r="O268" s="118">
        <v>3</v>
      </c>
      <c r="P268" s="118" t="s">
        <v>76</v>
      </c>
      <c r="Q268" s="118" t="s">
        <v>163</v>
      </c>
      <c r="R268" s="129">
        <v>30</v>
      </c>
      <c r="S268" s="272"/>
      <c r="T268" s="272"/>
      <c r="U268" s="272"/>
      <c r="V268" s="272"/>
      <c r="W268" s="272"/>
      <c r="X268" s="272"/>
      <c r="Y268" s="253"/>
      <c r="Z268" s="275"/>
      <c r="AA268" s="277"/>
    </row>
    <row r="269" spans="1:27" s="59" customFormat="1" ht="18.75" customHeight="1" x14ac:dyDescent="0.25">
      <c r="A269" s="267" t="s">
        <v>384</v>
      </c>
      <c r="B269" s="270" t="s">
        <v>168</v>
      </c>
      <c r="C269" s="278">
        <v>31719</v>
      </c>
      <c r="D269" s="270" t="s">
        <v>169</v>
      </c>
      <c r="E269" s="270" t="s">
        <v>167</v>
      </c>
      <c r="F269" s="270" t="s">
        <v>170</v>
      </c>
      <c r="G269" s="270">
        <v>18</v>
      </c>
      <c r="H269" s="270">
        <v>14</v>
      </c>
      <c r="I269" s="270">
        <v>11</v>
      </c>
      <c r="J269" s="279" t="s">
        <v>171</v>
      </c>
      <c r="K269" s="115" t="s">
        <v>151</v>
      </c>
      <c r="L269" s="116" t="s">
        <v>155</v>
      </c>
      <c r="M269" s="116" t="s">
        <v>46</v>
      </c>
      <c r="N269" s="116">
        <v>600</v>
      </c>
      <c r="O269" s="116">
        <v>3</v>
      </c>
      <c r="P269" s="116" t="s">
        <v>154</v>
      </c>
      <c r="Q269" s="116">
        <v>115</v>
      </c>
      <c r="R269" s="128" t="s">
        <v>154</v>
      </c>
      <c r="S269" s="271">
        <v>240</v>
      </c>
      <c r="T269" s="271">
        <v>3</v>
      </c>
      <c r="U269" s="271">
        <v>100</v>
      </c>
      <c r="V269" s="271">
        <v>80</v>
      </c>
      <c r="W269" s="271">
        <v>30</v>
      </c>
      <c r="X269" s="271">
        <v>2747</v>
      </c>
      <c r="Y269" s="273" t="s">
        <v>772</v>
      </c>
      <c r="Z269" s="274"/>
      <c r="AA269" s="276"/>
    </row>
    <row r="270" spans="1:27" s="59" customFormat="1" ht="18.75" customHeight="1" x14ac:dyDescent="0.25">
      <c r="A270" s="268"/>
      <c r="B270" s="248"/>
      <c r="C270" s="248"/>
      <c r="D270" s="248"/>
      <c r="E270" s="248"/>
      <c r="F270" s="248"/>
      <c r="G270" s="248"/>
      <c r="H270" s="248"/>
      <c r="I270" s="248"/>
      <c r="J270" s="248"/>
      <c r="K270" s="117" t="s">
        <v>152</v>
      </c>
      <c r="L270" s="118" t="s">
        <v>156</v>
      </c>
      <c r="M270" s="118" t="s">
        <v>886</v>
      </c>
      <c r="N270" s="118">
        <v>240</v>
      </c>
      <c r="O270" s="118">
        <v>3</v>
      </c>
      <c r="P270" s="118" t="s">
        <v>76</v>
      </c>
      <c r="Q270" s="118" t="s">
        <v>163</v>
      </c>
      <c r="R270" s="129">
        <v>30</v>
      </c>
      <c r="S270" s="272"/>
      <c r="T270" s="272"/>
      <c r="U270" s="272"/>
      <c r="V270" s="272"/>
      <c r="W270" s="272"/>
      <c r="X270" s="272"/>
      <c r="Y270" s="253"/>
      <c r="Z270" s="275"/>
      <c r="AA270" s="277"/>
    </row>
    <row r="271" spans="1:27" ht="18.75" customHeight="1" x14ac:dyDescent="0.25">
      <c r="A271" s="267" t="s">
        <v>385</v>
      </c>
      <c r="B271" s="270" t="s">
        <v>168</v>
      </c>
      <c r="C271" s="278">
        <v>31719</v>
      </c>
      <c r="D271" s="270" t="s">
        <v>169</v>
      </c>
      <c r="E271" s="270" t="s">
        <v>167</v>
      </c>
      <c r="F271" s="270" t="s">
        <v>170</v>
      </c>
      <c r="G271" s="270">
        <v>18</v>
      </c>
      <c r="H271" s="270">
        <v>14</v>
      </c>
      <c r="I271" s="270">
        <v>11</v>
      </c>
      <c r="J271" s="279" t="s">
        <v>171</v>
      </c>
      <c r="K271" s="115" t="s">
        <v>151</v>
      </c>
      <c r="L271" s="116" t="s">
        <v>155</v>
      </c>
      <c r="M271" s="116" t="s">
        <v>46</v>
      </c>
      <c r="N271" s="116">
        <v>600</v>
      </c>
      <c r="O271" s="116">
        <v>3</v>
      </c>
      <c r="P271" s="116" t="s">
        <v>154</v>
      </c>
      <c r="Q271" s="116">
        <v>115</v>
      </c>
      <c r="R271" s="128" t="s">
        <v>154</v>
      </c>
      <c r="S271" s="271">
        <v>240</v>
      </c>
      <c r="T271" s="271">
        <v>3</v>
      </c>
      <c r="U271" s="271">
        <v>100</v>
      </c>
      <c r="V271" s="271">
        <v>80</v>
      </c>
      <c r="W271" s="271">
        <v>30</v>
      </c>
      <c r="X271" s="271">
        <v>2747</v>
      </c>
      <c r="Y271" s="273" t="s">
        <v>772</v>
      </c>
      <c r="Z271" s="274"/>
      <c r="AA271" s="276"/>
    </row>
    <row r="272" spans="1:27" ht="18.75" customHeight="1" x14ac:dyDescent="0.25">
      <c r="A272" s="268"/>
      <c r="B272" s="248"/>
      <c r="C272" s="248"/>
      <c r="D272" s="248"/>
      <c r="E272" s="248"/>
      <c r="F272" s="248"/>
      <c r="G272" s="248"/>
      <c r="H272" s="248"/>
      <c r="I272" s="248"/>
      <c r="J272" s="248"/>
      <c r="K272" s="117" t="s">
        <v>152</v>
      </c>
      <c r="L272" s="118" t="s">
        <v>156</v>
      </c>
      <c r="M272" s="118" t="s">
        <v>887</v>
      </c>
      <c r="N272" s="118">
        <v>240</v>
      </c>
      <c r="O272" s="118">
        <v>3</v>
      </c>
      <c r="P272" s="118" t="s">
        <v>76</v>
      </c>
      <c r="Q272" s="118" t="s">
        <v>163</v>
      </c>
      <c r="R272" s="129">
        <v>30</v>
      </c>
      <c r="S272" s="272"/>
      <c r="T272" s="272"/>
      <c r="U272" s="272"/>
      <c r="V272" s="272"/>
      <c r="W272" s="272"/>
      <c r="X272" s="272"/>
      <c r="Y272" s="253"/>
      <c r="Z272" s="275"/>
      <c r="AA272" s="277"/>
    </row>
    <row r="273" spans="1:27" s="59" customFormat="1" ht="18.75" customHeight="1" x14ac:dyDescent="0.25">
      <c r="A273" s="267" t="s">
        <v>386</v>
      </c>
      <c r="B273" s="270" t="s">
        <v>168</v>
      </c>
      <c r="C273" s="278">
        <v>31719</v>
      </c>
      <c r="D273" s="270" t="s">
        <v>169</v>
      </c>
      <c r="E273" s="270" t="s">
        <v>167</v>
      </c>
      <c r="F273" s="270" t="s">
        <v>170</v>
      </c>
      <c r="G273" s="270">
        <v>12</v>
      </c>
      <c r="H273" s="270">
        <v>14</v>
      </c>
      <c r="I273" s="270">
        <v>11</v>
      </c>
      <c r="J273" s="279" t="s">
        <v>171</v>
      </c>
      <c r="K273" s="115" t="s">
        <v>151</v>
      </c>
      <c r="L273" s="116" t="s">
        <v>155</v>
      </c>
      <c r="M273" s="116" t="s">
        <v>40</v>
      </c>
      <c r="N273" s="116">
        <v>600</v>
      </c>
      <c r="O273" s="116">
        <v>3</v>
      </c>
      <c r="P273" s="116" t="s">
        <v>154</v>
      </c>
      <c r="Q273" s="116">
        <v>3.5</v>
      </c>
      <c r="R273" s="128" t="s">
        <v>154</v>
      </c>
      <c r="S273" s="271">
        <v>480</v>
      </c>
      <c r="T273" s="271">
        <v>3</v>
      </c>
      <c r="U273" s="271">
        <v>100</v>
      </c>
      <c r="V273" s="271">
        <v>1.1000000000000001</v>
      </c>
      <c r="W273" s="271">
        <v>0.5</v>
      </c>
      <c r="X273" s="271">
        <v>1832</v>
      </c>
      <c r="Y273" s="273" t="s">
        <v>773</v>
      </c>
      <c r="Z273" s="274"/>
      <c r="AA273" s="276"/>
    </row>
    <row r="274" spans="1:27" s="59" customFormat="1" ht="18.75" customHeight="1" x14ac:dyDescent="0.25">
      <c r="A274" s="268"/>
      <c r="B274" s="248"/>
      <c r="C274" s="248"/>
      <c r="D274" s="248"/>
      <c r="E274" s="248"/>
      <c r="F274" s="248"/>
      <c r="G274" s="248"/>
      <c r="H274" s="248"/>
      <c r="I274" s="248"/>
      <c r="J274" s="248"/>
      <c r="K274" s="117" t="s">
        <v>152</v>
      </c>
      <c r="L274" s="118" t="s">
        <v>156</v>
      </c>
      <c r="M274" s="118" t="s">
        <v>879</v>
      </c>
      <c r="N274" s="118">
        <v>480</v>
      </c>
      <c r="O274" s="118">
        <v>3</v>
      </c>
      <c r="P274" s="118" t="s">
        <v>76</v>
      </c>
      <c r="Q274" s="118" t="s">
        <v>165</v>
      </c>
      <c r="R274" s="129">
        <v>5</v>
      </c>
      <c r="S274" s="272"/>
      <c r="T274" s="272"/>
      <c r="U274" s="272"/>
      <c r="V274" s="272"/>
      <c r="W274" s="272"/>
      <c r="X274" s="272"/>
      <c r="Y274" s="253"/>
      <c r="Z274" s="275"/>
      <c r="AA274" s="277"/>
    </row>
    <row r="275" spans="1:27" s="59" customFormat="1" ht="18.75" customHeight="1" x14ac:dyDescent="0.25">
      <c r="A275" s="267" t="s">
        <v>387</v>
      </c>
      <c r="B275" s="270" t="s">
        <v>168</v>
      </c>
      <c r="C275" s="278">
        <v>31719</v>
      </c>
      <c r="D275" s="270" t="s">
        <v>169</v>
      </c>
      <c r="E275" s="270" t="s">
        <v>167</v>
      </c>
      <c r="F275" s="270" t="s">
        <v>170</v>
      </c>
      <c r="G275" s="270">
        <v>12</v>
      </c>
      <c r="H275" s="270">
        <v>14</v>
      </c>
      <c r="I275" s="270">
        <v>11</v>
      </c>
      <c r="J275" s="279" t="s">
        <v>171</v>
      </c>
      <c r="K275" s="115" t="s">
        <v>151</v>
      </c>
      <c r="L275" s="116" t="s">
        <v>155</v>
      </c>
      <c r="M275" s="116" t="s">
        <v>40</v>
      </c>
      <c r="N275" s="116">
        <v>600</v>
      </c>
      <c r="O275" s="116">
        <v>3</v>
      </c>
      <c r="P275" s="116" t="s">
        <v>154</v>
      </c>
      <c r="Q275" s="116">
        <v>3.5</v>
      </c>
      <c r="R275" s="128" t="s">
        <v>154</v>
      </c>
      <c r="S275" s="271">
        <v>480</v>
      </c>
      <c r="T275" s="271">
        <v>3</v>
      </c>
      <c r="U275" s="271">
        <v>100</v>
      </c>
      <c r="V275" s="271">
        <v>1.1000000000000001</v>
      </c>
      <c r="W275" s="271">
        <v>0.5</v>
      </c>
      <c r="X275" s="271">
        <v>1832</v>
      </c>
      <c r="Y275" s="273" t="s">
        <v>773</v>
      </c>
      <c r="Z275" s="274"/>
      <c r="AA275" s="276"/>
    </row>
    <row r="276" spans="1:27" s="59" customFormat="1" ht="18.75" customHeight="1" x14ac:dyDescent="0.25">
      <c r="A276" s="268"/>
      <c r="B276" s="248"/>
      <c r="C276" s="248"/>
      <c r="D276" s="248"/>
      <c r="E276" s="248"/>
      <c r="F276" s="248"/>
      <c r="G276" s="248"/>
      <c r="H276" s="248"/>
      <c r="I276" s="248"/>
      <c r="J276" s="248"/>
      <c r="K276" s="117" t="s">
        <v>152</v>
      </c>
      <c r="L276" s="118" t="s">
        <v>156</v>
      </c>
      <c r="M276" s="118" t="s">
        <v>892</v>
      </c>
      <c r="N276" s="118">
        <v>480</v>
      </c>
      <c r="O276" s="118">
        <v>3</v>
      </c>
      <c r="P276" s="118" t="s">
        <v>76</v>
      </c>
      <c r="Q276" s="118" t="s">
        <v>165</v>
      </c>
      <c r="R276" s="129">
        <v>5</v>
      </c>
      <c r="S276" s="272"/>
      <c r="T276" s="272"/>
      <c r="U276" s="272"/>
      <c r="V276" s="272"/>
      <c r="W276" s="272"/>
      <c r="X276" s="272"/>
      <c r="Y276" s="253"/>
      <c r="Z276" s="275"/>
      <c r="AA276" s="277"/>
    </row>
    <row r="277" spans="1:27" s="59" customFormat="1" ht="18.75" customHeight="1" x14ac:dyDescent="0.25">
      <c r="A277" s="267" t="s">
        <v>388</v>
      </c>
      <c r="B277" s="270" t="s">
        <v>168</v>
      </c>
      <c r="C277" s="278">
        <v>31719</v>
      </c>
      <c r="D277" s="270" t="s">
        <v>169</v>
      </c>
      <c r="E277" s="270" t="s">
        <v>167</v>
      </c>
      <c r="F277" s="270" t="s">
        <v>170</v>
      </c>
      <c r="G277" s="270">
        <v>12</v>
      </c>
      <c r="H277" s="270">
        <v>14</v>
      </c>
      <c r="I277" s="270">
        <v>11</v>
      </c>
      <c r="J277" s="279" t="s">
        <v>171</v>
      </c>
      <c r="K277" s="115" t="s">
        <v>151</v>
      </c>
      <c r="L277" s="116" t="s">
        <v>155</v>
      </c>
      <c r="M277" s="116" t="s">
        <v>40</v>
      </c>
      <c r="N277" s="116">
        <v>600</v>
      </c>
      <c r="O277" s="116">
        <v>3</v>
      </c>
      <c r="P277" s="116" t="s">
        <v>154</v>
      </c>
      <c r="Q277" s="116">
        <v>3.5</v>
      </c>
      <c r="R277" s="128" t="s">
        <v>154</v>
      </c>
      <c r="S277" s="271">
        <v>480</v>
      </c>
      <c r="T277" s="271">
        <v>3</v>
      </c>
      <c r="U277" s="271">
        <v>100</v>
      </c>
      <c r="V277" s="271">
        <v>1.6</v>
      </c>
      <c r="W277" s="271">
        <v>0.75</v>
      </c>
      <c r="X277" s="271">
        <v>1832</v>
      </c>
      <c r="Y277" s="273" t="s">
        <v>773</v>
      </c>
      <c r="Z277" s="274"/>
      <c r="AA277" s="276"/>
    </row>
    <row r="278" spans="1:27" s="59" customFormat="1" ht="18.75" customHeight="1" x14ac:dyDescent="0.25">
      <c r="A278" s="268"/>
      <c r="B278" s="248"/>
      <c r="C278" s="248"/>
      <c r="D278" s="248"/>
      <c r="E278" s="248"/>
      <c r="F278" s="248"/>
      <c r="G278" s="248"/>
      <c r="H278" s="248"/>
      <c r="I278" s="248"/>
      <c r="J278" s="248"/>
      <c r="K278" s="117" t="s">
        <v>152</v>
      </c>
      <c r="L278" s="118" t="s">
        <v>156</v>
      </c>
      <c r="M278" s="118" t="s">
        <v>879</v>
      </c>
      <c r="N278" s="118">
        <v>480</v>
      </c>
      <c r="O278" s="118">
        <v>3</v>
      </c>
      <c r="P278" s="118" t="s">
        <v>76</v>
      </c>
      <c r="Q278" s="118" t="s">
        <v>165</v>
      </c>
      <c r="R278" s="129">
        <v>5</v>
      </c>
      <c r="S278" s="272"/>
      <c r="T278" s="272"/>
      <c r="U278" s="272"/>
      <c r="V278" s="272"/>
      <c r="W278" s="272"/>
      <c r="X278" s="272"/>
      <c r="Y278" s="253"/>
      <c r="Z278" s="275"/>
      <c r="AA278" s="277"/>
    </row>
    <row r="279" spans="1:27" s="59" customFormat="1" ht="18.75" customHeight="1" x14ac:dyDescent="0.25">
      <c r="A279" s="267" t="s">
        <v>389</v>
      </c>
      <c r="B279" s="270" t="s">
        <v>168</v>
      </c>
      <c r="C279" s="278">
        <v>31719</v>
      </c>
      <c r="D279" s="270" t="s">
        <v>169</v>
      </c>
      <c r="E279" s="270" t="s">
        <v>167</v>
      </c>
      <c r="F279" s="270" t="s">
        <v>170</v>
      </c>
      <c r="G279" s="270">
        <v>12</v>
      </c>
      <c r="H279" s="270">
        <v>14</v>
      </c>
      <c r="I279" s="270">
        <v>11</v>
      </c>
      <c r="J279" s="279" t="s">
        <v>171</v>
      </c>
      <c r="K279" s="115" t="s">
        <v>151</v>
      </c>
      <c r="L279" s="116" t="s">
        <v>155</v>
      </c>
      <c r="M279" s="116" t="s">
        <v>40</v>
      </c>
      <c r="N279" s="116">
        <v>600</v>
      </c>
      <c r="O279" s="116">
        <v>3</v>
      </c>
      <c r="P279" s="116" t="s">
        <v>154</v>
      </c>
      <c r="Q279" s="116">
        <v>3.5</v>
      </c>
      <c r="R279" s="128" t="s">
        <v>154</v>
      </c>
      <c r="S279" s="271">
        <v>480</v>
      </c>
      <c r="T279" s="271">
        <v>3</v>
      </c>
      <c r="U279" s="271">
        <v>100</v>
      </c>
      <c r="V279" s="271">
        <v>1.6</v>
      </c>
      <c r="W279" s="271">
        <v>0.75</v>
      </c>
      <c r="X279" s="271">
        <v>1832</v>
      </c>
      <c r="Y279" s="273" t="s">
        <v>773</v>
      </c>
      <c r="Z279" s="274"/>
      <c r="AA279" s="276"/>
    </row>
    <row r="280" spans="1:27" s="59" customFormat="1" ht="18.75" customHeight="1" x14ac:dyDescent="0.25">
      <c r="A280" s="268"/>
      <c r="B280" s="248"/>
      <c r="C280" s="248"/>
      <c r="D280" s="248"/>
      <c r="E280" s="248"/>
      <c r="F280" s="248"/>
      <c r="G280" s="248"/>
      <c r="H280" s="248"/>
      <c r="I280" s="248"/>
      <c r="J280" s="248"/>
      <c r="K280" s="117" t="s">
        <v>152</v>
      </c>
      <c r="L280" s="118" t="s">
        <v>156</v>
      </c>
      <c r="M280" s="118" t="s">
        <v>892</v>
      </c>
      <c r="N280" s="118">
        <v>480</v>
      </c>
      <c r="O280" s="118">
        <v>3</v>
      </c>
      <c r="P280" s="118" t="s">
        <v>76</v>
      </c>
      <c r="Q280" s="118" t="s">
        <v>165</v>
      </c>
      <c r="R280" s="129">
        <v>5</v>
      </c>
      <c r="S280" s="272"/>
      <c r="T280" s="272"/>
      <c r="U280" s="272"/>
      <c r="V280" s="272"/>
      <c r="W280" s="272"/>
      <c r="X280" s="272"/>
      <c r="Y280" s="253"/>
      <c r="Z280" s="275"/>
      <c r="AA280" s="277"/>
    </row>
    <row r="281" spans="1:27" ht="18.75" customHeight="1" x14ac:dyDescent="0.25">
      <c r="A281" s="267" t="s">
        <v>390</v>
      </c>
      <c r="B281" s="270" t="s">
        <v>168</v>
      </c>
      <c r="C281" s="278">
        <v>31719</v>
      </c>
      <c r="D281" s="270" t="s">
        <v>169</v>
      </c>
      <c r="E281" s="270" t="s">
        <v>167</v>
      </c>
      <c r="F281" s="270" t="s">
        <v>170</v>
      </c>
      <c r="G281" s="270">
        <v>12</v>
      </c>
      <c r="H281" s="270">
        <v>14</v>
      </c>
      <c r="I281" s="270">
        <v>11</v>
      </c>
      <c r="J281" s="279" t="s">
        <v>171</v>
      </c>
      <c r="K281" s="115" t="s">
        <v>151</v>
      </c>
      <c r="L281" s="116" t="s">
        <v>155</v>
      </c>
      <c r="M281" s="116" t="s">
        <v>40</v>
      </c>
      <c r="N281" s="116">
        <v>600</v>
      </c>
      <c r="O281" s="116">
        <v>3</v>
      </c>
      <c r="P281" s="116" t="s">
        <v>154</v>
      </c>
      <c r="Q281" s="116">
        <v>3.5</v>
      </c>
      <c r="R281" s="128"/>
      <c r="S281" s="271">
        <v>480</v>
      </c>
      <c r="T281" s="271">
        <v>3</v>
      </c>
      <c r="U281" s="271">
        <v>100</v>
      </c>
      <c r="V281" s="271">
        <v>2.1</v>
      </c>
      <c r="W281" s="271">
        <v>1</v>
      </c>
      <c r="X281" s="271">
        <v>1832</v>
      </c>
      <c r="Y281" s="273" t="s">
        <v>773</v>
      </c>
      <c r="Z281" s="274"/>
      <c r="AA281" s="276"/>
    </row>
    <row r="282" spans="1:27" ht="18.75" customHeight="1" x14ac:dyDescent="0.25">
      <c r="A282" s="268"/>
      <c r="B282" s="248"/>
      <c r="C282" s="248"/>
      <c r="D282" s="248"/>
      <c r="E282" s="248"/>
      <c r="F282" s="248"/>
      <c r="G282" s="248"/>
      <c r="H282" s="248"/>
      <c r="I282" s="248"/>
      <c r="J282" s="248"/>
      <c r="K282" s="117" t="s">
        <v>152</v>
      </c>
      <c r="L282" s="118" t="s">
        <v>156</v>
      </c>
      <c r="M282" s="118" t="s">
        <v>879</v>
      </c>
      <c r="N282" s="118">
        <v>480</v>
      </c>
      <c r="O282" s="118">
        <v>3</v>
      </c>
      <c r="P282" s="118" t="s">
        <v>76</v>
      </c>
      <c r="Q282" s="118" t="s">
        <v>165</v>
      </c>
      <c r="R282" s="129">
        <v>5</v>
      </c>
      <c r="S282" s="272"/>
      <c r="T282" s="272"/>
      <c r="U282" s="272"/>
      <c r="V282" s="272"/>
      <c r="W282" s="272"/>
      <c r="X282" s="272"/>
      <c r="Y282" s="253"/>
      <c r="Z282" s="275"/>
      <c r="AA282" s="277"/>
    </row>
    <row r="283" spans="1:27" ht="18.75" customHeight="1" x14ac:dyDescent="0.25">
      <c r="A283" s="267" t="s">
        <v>391</v>
      </c>
      <c r="B283" s="270" t="s">
        <v>168</v>
      </c>
      <c r="C283" s="278">
        <v>31719</v>
      </c>
      <c r="D283" s="270" t="s">
        <v>169</v>
      </c>
      <c r="E283" s="270" t="s">
        <v>167</v>
      </c>
      <c r="F283" s="270" t="s">
        <v>170</v>
      </c>
      <c r="G283" s="270">
        <v>12</v>
      </c>
      <c r="H283" s="270">
        <v>14</v>
      </c>
      <c r="I283" s="270">
        <v>11</v>
      </c>
      <c r="J283" s="279" t="s">
        <v>171</v>
      </c>
      <c r="K283" s="115" t="s">
        <v>151</v>
      </c>
      <c r="L283" s="116" t="s">
        <v>155</v>
      </c>
      <c r="M283" s="116" t="s">
        <v>40</v>
      </c>
      <c r="N283" s="116">
        <v>600</v>
      </c>
      <c r="O283" s="116">
        <v>3</v>
      </c>
      <c r="P283" s="116" t="s">
        <v>154</v>
      </c>
      <c r="Q283" s="116">
        <v>3.5</v>
      </c>
      <c r="R283" s="128"/>
      <c r="S283" s="271">
        <v>480</v>
      </c>
      <c r="T283" s="271">
        <v>3</v>
      </c>
      <c r="U283" s="271">
        <v>100</v>
      </c>
      <c r="V283" s="271">
        <v>2.1</v>
      </c>
      <c r="W283" s="271">
        <v>1</v>
      </c>
      <c r="X283" s="271">
        <v>1832</v>
      </c>
      <c r="Y283" s="273" t="s">
        <v>773</v>
      </c>
      <c r="Z283" s="274"/>
      <c r="AA283" s="276"/>
    </row>
    <row r="284" spans="1:27" ht="18.75" customHeight="1" x14ac:dyDescent="0.25">
      <c r="A284" s="268"/>
      <c r="B284" s="248"/>
      <c r="C284" s="248"/>
      <c r="D284" s="248"/>
      <c r="E284" s="248"/>
      <c r="F284" s="248"/>
      <c r="G284" s="248"/>
      <c r="H284" s="248"/>
      <c r="I284" s="248"/>
      <c r="J284" s="248"/>
      <c r="K284" s="117" t="s">
        <v>152</v>
      </c>
      <c r="L284" s="118" t="s">
        <v>156</v>
      </c>
      <c r="M284" s="118" t="s">
        <v>892</v>
      </c>
      <c r="N284" s="118">
        <v>480</v>
      </c>
      <c r="O284" s="118">
        <v>3</v>
      </c>
      <c r="P284" s="118" t="s">
        <v>76</v>
      </c>
      <c r="Q284" s="118" t="s">
        <v>165</v>
      </c>
      <c r="R284" s="129">
        <v>5</v>
      </c>
      <c r="S284" s="272"/>
      <c r="T284" s="272"/>
      <c r="U284" s="272"/>
      <c r="V284" s="272"/>
      <c r="W284" s="272"/>
      <c r="X284" s="272"/>
      <c r="Y284" s="253"/>
      <c r="Z284" s="275"/>
      <c r="AA284" s="277"/>
    </row>
    <row r="285" spans="1:27" ht="18.75" customHeight="1" x14ac:dyDescent="0.25">
      <c r="A285" s="267" t="s">
        <v>392</v>
      </c>
      <c r="B285" s="270" t="s">
        <v>168</v>
      </c>
      <c r="C285" s="278">
        <v>31719</v>
      </c>
      <c r="D285" s="270" t="s">
        <v>169</v>
      </c>
      <c r="E285" s="270" t="s">
        <v>167</v>
      </c>
      <c r="F285" s="270" t="s">
        <v>170</v>
      </c>
      <c r="G285" s="270">
        <v>12</v>
      </c>
      <c r="H285" s="270">
        <v>14</v>
      </c>
      <c r="I285" s="270">
        <v>11</v>
      </c>
      <c r="J285" s="279" t="s">
        <v>171</v>
      </c>
      <c r="K285" s="115" t="s">
        <v>151</v>
      </c>
      <c r="L285" s="116" t="s">
        <v>155</v>
      </c>
      <c r="M285" s="116" t="s">
        <v>41</v>
      </c>
      <c r="N285" s="116">
        <v>600</v>
      </c>
      <c r="O285" s="116">
        <v>3</v>
      </c>
      <c r="P285" s="116" t="s">
        <v>154</v>
      </c>
      <c r="Q285" s="116">
        <v>7</v>
      </c>
      <c r="R285" s="128"/>
      <c r="S285" s="271">
        <v>480</v>
      </c>
      <c r="T285" s="271">
        <v>3</v>
      </c>
      <c r="U285" s="271">
        <v>100</v>
      </c>
      <c r="V285" s="271">
        <v>3</v>
      </c>
      <c r="W285" s="271">
        <v>1.5</v>
      </c>
      <c r="X285" s="271">
        <v>1832</v>
      </c>
      <c r="Y285" s="273" t="s">
        <v>773</v>
      </c>
      <c r="Z285" s="274"/>
      <c r="AA285" s="276"/>
    </row>
    <row r="286" spans="1:27" ht="18.75" customHeight="1" x14ac:dyDescent="0.25">
      <c r="A286" s="268"/>
      <c r="B286" s="248"/>
      <c r="C286" s="248"/>
      <c r="D286" s="248"/>
      <c r="E286" s="248"/>
      <c r="F286" s="248"/>
      <c r="G286" s="248"/>
      <c r="H286" s="248"/>
      <c r="I286" s="248"/>
      <c r="J286" s="248"/>
      <c r="K286" s="117" t="s">
        <v>152</v>
      </c>
      <c r="L286" s="118" t="s">
        <v>156</v>
      </c>
      <c r="M286" s="118" t="s">
        <v>893</v>
      </c>
      <c r="N286" s="118">
        <v>480</v>
      </c>
      <c r="O286" s="118">
        <v>3</v>
      </c>
      <c r="P286" s="118" t="s">
        <v>76</v>
      </c>
      <c r="Q286" s="118" t="s">
        <v>870</v>
      </c>
      <c r="R286" s="129">
        <v>10</v>
      </c>
      <c r="S286" s="272"/>
      <c r="T286" s="272"/>
      <c r="U286" s="272"/>
      <c r="V286" s="272"/>
      <c r="W286" s="272"/>
      <c r="X286" s="272"/>
      <c r="Y286" s="253"/>
      <c r="Z286" s="275"/>
      <c r="AA286" s="277"/>
    </row>
    <row r="287" spans="1:27" ht="18.75" customHeight="1" x14ac:dyDescent="0.25">
      <c r="A287" s="267" t="s">
        <v>393</v>
      </c>
      <c r="B287" s="270" t="s">
        <v>168</v>
      </c>
      <c r="C287" s="278">
        <v>31719</v>
      </c>
      <c r="D287" s="270" t="s">
        <v>169</v>
      </c>
      <c r="E287" s="270" t="s">
        <v>167</v>
      </c>
      <c r="F287" s="270" t="s">
        <v>170</v>
      </c>
      <c r="G287" s="270">
        <v>12</v>
      </c>
      <c r="H287" s="270">
        <v>14</v>
      </c>
      <c r="I287" s="270">
        <v>11</v>
      </c>
      <c r="J287" s="279" t="s">
        <v>171</v>
      </c>
      <c r="K287" s="115" t="s">
        <v>151</v>
      </c>
      <c r="L287" s="116" t="s">
        <v>155</v>
      </c>
      <c r="M287" s="116" t="s">
        <v>41</v>
      </c>
      <c r="N287" s="116">
        <v>600</v>
      </c>
      <c r="O287" s="116">
        <v>3</v>
      </c>
      <c r="P287" s="116" t="s">
        <v>154</v>
      </c>
      <c r="Q287" s="116">
        <v>7</v>
      </c>
      <c r="R287" s="128"/>
      <c r="S287" s="271">
        <v>480</v>
      </c>
      <c r="T287" s="271">
        <v>3</v>
      </c>
      <c r="U287" s="271">
        <v>100</v>
      </c>
      <c r="V287" s="271">
        <v>3</v>
      </c>
      <c r="W287" s="271">
        <v>1.5</v>
      </c>
      <c r="X287" s="271">
        <v>1832</v>
      </c>
      <c r="Y287" s="273" t="s">
        <v>773</v>
      </c>
      <c r="Z287" s="274"/>
      <c r="AA287" s="276"/>
    </row>
    <row r="288" spans="1:27" ht="18.75" customHeight="1" x14ac:dyDescent="0.25">
      <c r="A288" s="268"/>
      <c r="B288" s="248"/>
      <c r="C288" s="248"/>
      <c r="D288" s="248"/>
      <c r="E288" s="248"/>
      <c r="F288" s="248"/>
      <c r="G288" s="248"/>
      <c r="H288" s="248"/>
      <c r="I288" s="248"/>
      <c r="J288" s="248"/>
      <c r="K288" s="117" t="s">
        <v>152</v>
      </c>
      <c r="L288" s="118" t="s">
        <v>156</v>
      </c>
      <c r="M288" s="118" t="s">
        <v>894</v>
      </c>
      <c r="N288" s="118">
        <v>480</v>
      </c>
      <c r="O288" s="118">
        <v>3</v>
      </c>
      <c r="P288" s="118" t="s">
        <v>76</v>
      </c>
      <c r="Q288" s="118" t="s">
        <v>870</v>
      </c>
      <c r="R288" s="129">
        <v>10</v>
      </c>
      <c r="S288" s="272"/>
      <c r="T288" s="272"/>
      <c r="U288" s="272"/>
      <c r="V288" s="272"/>
      <c r="W288" s="272"/>
      <c r="X288" s="272"/>
      <c r="Y288" s="253"/>
      <c r="Z288" s="275"/>
      <c r="AA288" s="277"/>
    </row>
    <row r="289" spans="1:27" ht="18.75" customHeight="1" x14ac:dyDescent="0.25">
      <c r="A289" s="267" t="s">
        <v>394</v>
      </c>
      <c r="B289" s="270" t="s">
        <v>168</v>
      </c>
      <c r="C289" s="278">
        <v>31719</v>
      </c>
      <c r="D289" s="270" t="s">
        <v>169</v>
      </c>
      <c r="E289" s="270" t="s">
        <v>167</v>
      </c>
      <c r="F289" s="270" t="s">
        <v>170</v>
      </c>
      <c r="G289" s="270">
        <v>12</v>
      </c>
      <c r="H289" s="270">
        <v>14</v>
      </c>
      <c r="I289" s="270">
        <v>11</v>
      </c>
      <c r="J289" s="279" t="s">
        <v>171</v>
      </c>
      <c r="K289" s="115" t="s">
        <v>151</v>
      </c>
      <c r="L289" s="116" t="s">
        <v>155</v>
      </c>
      <c r="M289" s="116" t="s">
        <v>41</v>
      </c>
      <c r="N289" s="116">
        <v>600</v>
      </c>
      <c r="O289" s="116">
        <v>3</v>
      </c>
      <c r="P289" s="116" t="s">
        <v>154</v>
      </c>
      <c r="Q289" s="116">
        <v>7</v>
      </c>
      <c r="R289" s="128"/>
      <c r="S289" s="271">
        <v>480</v>
      </c>
      <c r="T289" s="271">
        <v>3</v>
      </c>
      <c r="U289" s="271">
        <v>100</v>
      </c>
      <c r="V289" s="271">
        <v>3.4</v>
      </c>
      <c r="W289" s="271">
        <v>2</v>
      </c>
      <c r="X289" s="271">
        <v>1832</v>
      </c>
      <c r="Y289" s="273" t="s">
        <v>773</v>
      </c>
      <c r="Z289" s="274"/>
      <c r="AA289" s="276"/>
    </row>
    <row r="290" spans="1:27" ht="18.75" customHeight="1" x14ac:dyDescent="0.25">
      <c r="A290" s="268"/>
      <c r="B290" s="248"/>
      <c r="C290" s="248"/>
      <c r="D290" s="248"/>
      <c r="E290" s="248"/>
      <c r="F290" s="248"/>
      <c r="G290" s="248"/>
      <c r="H290" s="248"/>
      <c r="I290" s="248"/>
      <c r="J290" s="248"/>
      <c r="K290" s="117" t="s">
        <v>152</v>
      </c>
      <c r="L290" s="118" t="s">
        <v>156</v>
      </c>
      <c r="M290" s="118" t="s">
        <v>893</v>
      </c>
      <c r="N290" s="118">
        <v>480</v>
      </c>
      <c r="O290" s="118">
        <v>3</v>
      </c>
      <c r="P290" s="118" t="s">
        <v>76</v>
      </c>
      <c r="Q290" s="118" t="s">
        <v>870</v>
      </c>
      <c r="R290" s="129">
        <v>10</v>
      </c>
      <c r="S290" s="272"/>
      <c r="T290" s="272"/>
      <c r="U290" s="272"/>
      <c r="V290" s="272"/>
      <c r="W290" s="272"/>
      <c r="X290" s="272"/>
      <c r="Y290" s="253"/>
      <c r="Z290" s="275"/>
      <c r="AA290" s="277"/>
    </row>
    <row r="291" spans="1:27" ht="18.75" customHeight="1" x14ac:dyDescent="0.25">
      <c r="A291" s="267" t="s">
        <v>395</v>
      </c>
      <c r="B291" s="270" t="s">
        <v>168</v>
      </c>
      <c r="C291" s="278">
        <v>31719</v>
      </c>
      <c r="D291" s="270" t="s">
        <v>169</v>
      </c>
      <c r="E291" s="270" t="s">
        <v>167</v>
      </c>
      <c r="F291" s="270" t="s">
        <v>170</v>
      </c>
      <c r="G291" s="270">
        <v>12</v>
      </c>
      <c r="H291" s="270">
        <v>14</v>
      </c>
      <c r="I291" s="270">
        <v>11</v>
      </c>
      <c r="J291" s="279" t="s">
        <v>171</v>
      </c>
      <c r="K291" s="115" t="s">
        <v>151</v>
      </c>
      <c r="L291" s="116" t="s">
        <v>155</v>
      </c>
      <c r="M291" s="116" t="s">
        <v>41</v>
      </c>
      <c r="N291" s="116">
        <v>600</v>
      </c>
      <c r="O291" s="116">
        <v>3</v>
      </c>
      <c r="P291" s="116" t="s">
        <v>154</v>
      </c>
      <c r="Q291" s="116">
        <v>7</v>
      </c>
      <c r="R291" s="128"/>
      <c r="S291" s="271">
        <v>480</v>
      </c>
      <c r="T291" s="271">
        <v>3</v>
      </c>
      <c r="U291" s="271">
        <v>100</v>
      </c>
      <c r="V291" s="271">
        <v>3.4</v>
      </c>
      <c r="W291" s="271">
        <v>2</v>
      </c>
      <c r="X291" s="271">
        <v>1832</v>
      </c>
      <c r="Y291" s="273" t="s">
        <v>773</v>
      </c>
      <c r="Z291" s="274"/>
      <c r="AA291" s="276"/>
    </row>
    <row r="292" spans="1:27" ht="18.75" customHeight="1" x14ac:dyDescent="0.25">
      <c r="A292" s="268"/>
      <c r="B292" s="248"/>
      <c r="C292" s="248"/>
      <c r="D292" s="248"/>
      <c r="E292" s="248"/>
      <c r="F292" s="248"/>
      <c r="G292" s="248"/>
      <c r="H292" s="248"/>
      <c r="I292" s="248"/>
      <c r="J292" s="248"/>
      <c r="K292" s="117" t="s">
        <v>152</v>
      </c>
      <c r="L292" s="118" t="s">
        <v>156</v>
      </c>
      <c r="M292" s="118" t="s">
        <v>894</v>
      </c>
      <c r="N292" s="118">
        <v>480</v>
      </c>
      <c r="O292" s="118">
        <v>3</v>
      </c>
      <c r="P292" s="118" t="s">
        <v>76</v>
      </c>
      <c r="Q292" s="118" t="s">
        <v>870</v>
      </c>
      <c r="R292" s="129">
        <v>10</v>
      </c>
      <c r="S292" s="272"/>
      <c r="T292" s="272"/>
      <c r="U292" s="272"/>
      <c r="V292" s="272"/>
      <c r="W292" s="272"/>
      <c r="X292" s="272"/>
      <c r="Y292" s="253"/>
      <c r="Z292" s="275"/>
      <c r="AA292" s="277"/>
    </row>
    <row r="293" spans="1:27" ht="18.75" customHeight="1" x14ac:dyDescent="0.25">
      <c r="A293" s="267" t="s">
        <v>396</v>
      </c>
      <c r="B293" s="270" t="s">
        <v>168</v>
      </c>
      <c r="C293" s="278">
        <v>31719</v>
      </c>
      <c r="D293" s="270" t="s">
        <v>169</v>
      </c>
      <c r="E293" s="270" t="s">
        <v>167</v>
      </c>
      <c r="F293" s="270" t="s">
        <v>170</v>
      </c>
      <c r="G293" s="270">
        <v>12</v>
      </c>
      <c r="H293" s="270">
        <v>14</v>
      </c>
      <c r="I293" s="270">
        <v>11</v>
      </c>
      <c r="J293" s="279" t="s">
        <v>171</v>
      </c>
      <c r="K293" s="115" t="s">
        <v>151</v>
      </c>
      <c r="L293" s="116" t="s">
        <v>155</v>
      </c>
      <c r="M293" s="116" t="s">
        <v>41</v>
      </c>
      <c r="N293" s="116">
        <v>600</v>
      </c>
      <c r="O293" s="116">
        <v>3</v>
      </c>
      <c r="P293" s="116" t="s">
        <v>154</v>
      </c>
      <c r="Q293" s="116">
        <v>7</v>
      </c>
      <c r="R293" s="128"/>
      <c r="S293" s="271">
        <v>480</v>
      </c>
      <c r="T293" s="271">
        <v>3</v>
      </c>
      <c r="U293" s="271">
        <v>100</v>
      </c>
      <c r="V293" s="271">
        <v>4.8</v>
      </c>
      <c r="W293" s="271">
        <v>3</v>
      </c>
      <c r="X293" s="271">
        <v>1832</v>
      </c>
      <c r="Y293" s="273" t="s">
        <v>773</v>
      </c>
      <c r="Z293" s="274"/>
      <c r="AA293" s="276"/>
    </row>
    <row r="294" spans="1:27" ht="18.75" customHeight="1" x14ac:dyDescent="0.25">
      <c r="A294" s="268"/>
      <c r="B294" s="248"/>
      <c r="C294" s="248"/>
      <c r="D294" s="248"/>
      <c r="E294" s="248"/>
      <c r="F294" s="248"/>
      <c r="G294" s="248"/>
      <c r="H294" s="248"/>
      <c r="I294" s="248"/>
      <c r="J294" s="248"/>
      <c r="K294" s="117" t="s">
        <v>152</v>
      </c>
      <c r="L294" s="118" t="s">
        <v>156</v>
      </c>
      <c r="M294" s="118" t="s">
        <v>893</v>
      </c>
      <c r="N294" s="118">
        <v>480</v>
      </c>
      <c r="O294" s="118">
        <v>3</v>
      </c>
      <c r="P294" s="118" t="s">
        <v>76</v>
      </c>
      <c r="Q294" s="118" t="s">
        <v>870</v>
      </c>
      <c r="R294" s="129">
        <v>10</v>
      </c>
      <c r="S294" s="272"/>
      <c r="T294" s="272"/>
      <c r="U294" s="272"/>
      <c r="V294" s="272"/>
      <c r="W294" s="272"/>
      <c r="X294" s="272"/>
      <c r="Y294" s="253"/>
      <c r="Z294" s="275"/>
      <c r="AA294" s="277"/>
    </row>
    <row r="295" spans="1:27" ht="18.75" customHeight="1" x14ac:dyDescent="0.25">
      <c r="A295" s="267" t="s">
        <v>397</v>
      </c>
      <c r="B295" s="270" t="s">
        <v>168</v>
      </c>
      <c r="C295" s="278">
        <v>31719</v>
      </c>
      <c r="D295" s="270" t="s">
        <v>169</v>
      </c>
      <c r="E295" s="270" t="s">
        <v>167</v>
      </c>
      <c r="F295" s="270" t="s">
        <v>170</v>
      </c>
      <c r="G295" s="270">
        <v>12</v>
      </c>
      <c r="H295" s="270">
        <v>14</v>
      </c>
      <c r="I295" s="270">
        <v>11</v>
      </c>
      <c r="J295" s="279" t="s">
        <v>171</v>
      </c>
      <c r="K295" s="115" t="s">
        <v>151</v>
      </c>
      <c r="L295" s="116" t="s">
        <v>155</v>
      </c>
      <c r="M295" s="116" t="s">
        <v>41</v>
      </c>
      <c r="N295" s="116">
        <v>600</v>
      </c>
      <c r="O295" s="116">
        <v>3</v>
      </c>
      <c r="P295" s="116" t="s">
        <v>154</v>
      </c>
      <c r="Q295" s="116">
        <v>7</v>
      </c>
      <c r="R295" s="128"/>
      <c r="S295" s="271">
        <v>480</v>
      </c>
      <c r="T295" s="271">
        <v>3</v>
      </c>
      <c r="U295" s="271">
        <v>100</v>
      </c>
      <c r="V295" s="271">
        <v>4.8</v>
      </c>
      <c r="W295" s="271">
        <v>3</v>
      </c>
      <c r="X295" s="271">
        <v>1832</v>
      </c>
      <c r="Y295" s="273" t="s">
        <v>773</v>
      </c>
      <c r="Z295" s="274"/>
      <c r="AA295" s="276"/>
    </row>
    <row r="296" spans="1:27" ht="18.75" customHeight="1" x14ac:dyDescent="0.25">
      <c r="A296" s="268"/>
      <c r="B296" s="248"/>
      <c r="C296" s="248"/>
      <c r="D296" s="248"/>
      <c r="E296" s="248"/>
      <c r="F296" s="248"/>
      <c r="G296" s="248"/>
      <c r="H296" s="248"/>
      <c r="I296" s="248"/>
      <c r="J296" s="248"/>
      <c r="K296" s="117" t="s">
        <v>152</v>
      </c>
      <c r="L296" s="118" t="s">
        <v>156</v>
      </c>
      <c r="M296" s="118" t="s">
        <v>894</v>
      </c>
      <c r="N296" s="118">
        <v>480</v>
      </c>
      <c r="O296" s="118">
        <v>3</v>
      </c>
      <c r="P296" s="118" t="s">
        <v>76</v>
      </c>
      <c r="Q296" s="118" t="s">
        <v>870</v>
      </c>
      <c r="R296" s="129">
        <v>10</v>
      </c>
      <c r="S296" s="272"/>
      <c r="T296" s="272"/>
      <c r="U296" s="272"/>
      <c r="V296" s="272"/>
      <c r="W296" s="272"/>
      <c r="X296" s="272"/>
      <c r="Y296" s="253"/>
      <c r="Z296" s="275"/>
      <c r="AA296" s="277"/>
    </row>
    <row r="297" spans="1:27" ht="18.75" customHeight="1" x14ac:dyDescent="0.25">
      <c r="A297" s="267" t="s">
        <v>398</v>
      </c>
      <c r="B297" s="270" t="s">
        <v>168</v>
      </c>
      <c r="C297" s="278">
        <v>31719</v>
      </c>
      <c r="D297" s="270" t="s">
        <v>169</v>
      </c>
      <c r="E297" s="270" t="s">
        <v>167</v>
      </c>
      <c r="F297" s="270" t="s">
        <v>170</v>
      </c>
      <c r="G297" s="270">
        <v>12</v>
      </c>
      <c r="H297" s="270">
        <v>14</v>
      </c>
      <c r="I297" s="270">
        <v>11</v>
      </c>
      <c r="J297" s="279" t="s">
        <v>171</v>
      </c>
      <c r="K297" s="115" t="s">
        <v>151</v>
      </c>
      <c r="L297" s="116" t="s">
        <v>155</v>
      </c>
      <c r="M297" s="116" t="s">
        <v>153</v>
      </c>
      <c r="N297" s="116">
        <v>600</v>
      </c>
      <c r="O297" s="116">
        <v>3</v>
      </c>
      <c r="P297" s="116" t="s">
        <v>154</v>
      </c>
      <c r="Q297" s="116">
        <v>12.5</v>
      </c>
      <c r="R297" s="128"/>
      <c r="S297" s="271">
        <v>480</v>
      </c>
      <c r="T297" s="271">
        <v>3</v>
      </c>
      <c r="U297" s="271">
        <v>100</v>
      </c>
      <c r="V297" s="271">
        <v>7.6</v>
      </c>
      <c r="W297" s="271">
        <v>5</v>
      </c>
      <c r="X297" s="271">
        <v>1832</v>
      </c>
      <c r="Y297" s="273" t="s">
        <v>773</v>
      </c>
      <c r="Z297" s="274"/>
      <c r="AA297" s="276"/>
    </row>
    <row r="298" spans="1:27" ht="18.75" customHeight="1" x14ac:dyDescent="0.25">
      <c r="A298" s="268"/>
      <c r="B298" s="248"/>
      <c r="C298" s="248"/>
      <c r="D298" s="248"/>
      <c r="E298" s="248"/>
      <c r="F298" s="248"/>
      <c r="G298" s="248"/>
      <c r="H298" s="248"/>
      <c r="I298" s="248"/>
      <c r="J298" s="248"/>
      <c r="K298" s="117" t="s">
        <v>152</v>
      </c>
      <c r="L298" s="118" t="s">
        <v>156</v>
      </c>
      <c r="M298" s="118" t="s">
        <v>893</v>
      </c>
      <c r="N298" s="118">
        <v>480</v>
      </c>
      <c r="O298" s="118">
        <v>3</v>
      </c>
      <c r="P298" s="118" t="s">
        <v>76</v>
      </c>
      <c r="Q298" s="118" t="s">
        <v>870</v>
      </c>
      <c r="R298" s="129">
        <v>10</v>
      </c>
      <c r="S298" s="272"/>
      <c r="T298" s="272"/>
      <c r="U298" s="272"/>
      <c r="V298" s="272"/>
      <c r="W298" s="272"/>
      <c r="X298" s="272"/>
      <c r="Y298" s="253"/>
      <c r="Z298" s="275"/>
      <c r="AA298" s="277"/>
    </row>
    <row r="299" spans="1:27" ht="18.75" customHeight="1" x14ac:dyDescent="0.25">
      <c r="A299" s="267" t="s">
        <v>399</v>
      </c>
      <c r="B299" s="270" t="s">
        <v>168</v>
      </c>
      <c r="C299" s="278">
        <v>31719</v>
      </c>
      <c r="D299" s="270" t="s">
        <v>169</v>
      </c>
      <c r="E299" s="270" t="s">
        <v>167</v>
      </c>
      <c r="F299" s="270" t="s">
        <v>170</v>
      </c>
      <c r="G299" s="270">
        <v>12</v>
      </c>
      <c r="H299" s="270">
        <v>14</v>
      </c>
      <c r="I299" s="270">
        <v>11</v>
      </c>
      <c r="J299" s="279" t="s">
        <v>171</v>
      </c>
      <c r="K299" s="115" t="s">
        <v>151</v>
      </c>
      <c r="L299" s="116" t="s">
        <v>155</v>
      </c>
      <c r="M299" s="116" t="s">
        <v>153</v>
      </c>
      <c r="N299" s="116">
        <v>600</v>
      </c>
      <c r="O299" s="116">
        <v>3</v>
      </c>
      <c r="P299" s="116" t="s">
        <v>154</v>
      </c>
      <c r="Q299" s="116">
        <v>12.5</v>
      </c>
      <c r="R299" s="128"/>
      <c r="S299" s="271">
        <v>480</v>
      </c>
      <c r="T299" s="271">
        <v>3</v>
      </c>
      <c r="U299" s="271">
        <v>100</v>
      </c>
      <c r="V299" s="271">
        <v>7.6</v>
      </c>
      <c r="W299" s="271">
        <v>5</v>
      </c>
      <c r="X299" s="271">
        <v>1832</v>
      </c>
      <c r="Y299" s="273" t="s">
        <v>773</v>
      </c>
      <c r="Z299" s="274"/>
      <c r="AA299" s="276"/>
    </row>
    <row r="300" spans="1:27" ht="18.75" customHeight="1" x14ac:dyDescent="0.25">
      <c r="A300" s="268"/>
      <c r="B300" s="248"/>
      <c r="C300" s="248"/>
      <c r="D300" s="248"/>
      <c r="E300" s="248"/>
      <c r="F300" s="248"/>
      <c r="G300" s="248"/>
      <c r="H300" s="248"/>
      <c r="I300" s="248"/>
      <c r="J300" s="248"/>
      <c r="K300" s="117" t="s">
        <v>152</v>
      </c>
      <c r="L300" s="118" t="s">
        <v>156</v>
      </c>
      <c r="M300" s="118" t="s">
        <v>894</v>
      </c>
      <c r="N300" s="118">
        <v>480</v>
      </c>
      <c r="O300" s="118">
        <v>3</v>
      </c>
      <c r="P300" s="118" t="s">
        <v>76</v>
      </c>
      <c r="Q300" s="118" t="s">
        <v>870</v>
      </c>
      <c r="R300" s="129">
        <v>10</v>
      </c>
      <c r="S300" s="272"/>
      <c r="T300" s="272"/>
      <c r="U300" s="272"/>
      <c r="V300" s="272"/>
      <c r="W300" s="272"/>
      <c r="X300" s="272"/>
      <c r="Y300" s="253"/>
      <c r="Z300" s="275"/>
      <c r="AA300" s="277"/>
    </row>
    <row r="301" spans="1:27" ht="18.75" customHeight="1" x14ac:dyDescent="0.25">
      <c r="A301" s="267" t="s">
        <v>400</v>
      </c>
      <c r="B301" s="270" t="s">
        <v>168</v>
      </c>
      <c r="C301" s="278">
        <v>31719</v>
      </c>
      <c r="D301" s="270" t="s">
        <v>169</v>
      </c>
      <c r="E301" s="270" t="s">
        <v>167</v>
      </c>
      <c r="F301" s="270" t="s">
        <v>170</v>
      </c>
      <c r="G301" s="270">
        <v>12</v>
      </c>
      <c r="H301" s="270">
        <v>14</v>
      </c>
      <c r="I301" s="270">
        <v>11</v>
      </c>
      <c r="J301" s="279" t="s">
        <v>171</v>
      </c>
      <c r="K301" s="115" t="s">
        <v>151</v>
      </c>
      <c r="L301" s="116" t="s">
        <v>155</v>
      </c>
      <c r="M301" s="116" t="s">
        <v>153</v>
      </c>
      <c r="N301" s="116">
        <v>600</v>
      </c>
      <c r="O301" s="116">
        <v>3</v>
      </c>
      <c r="P301" s="116" t="s">
        <v>154</v>
      </c>
      <c r="Q301" s="116">
        <v>12.5</v>
      </c>
      <c r="R301" s="128"/>
      <c r="S301" s="271">
        <v>480</v>
      </c>
      <c r="T301" s="271">
        <v>3</v>
      </c>
      <c r="U301" s="271">
        <v>100</v>
      </c>
      <c r="V301" s="271">
        <v>11</v>
      </c>
      <c r="W301" s="271">
        <v>7.5</v>
      </c>
      <c r="X301" s="271">
        <v>1832</v>
      </c>
      <c r="Y301" s="273" t="s">
        <v>773</v>
      </c>
      <c r="Z301" s="274"/>
      <c r="AA301" s="276"/>
    </row>
    <row r="302" spans="1:27" ht="18.75" customHeight="1" x14ac:dyDescent="0.25">
      <c r="A302" s="268"/>
      <c r="B302" s="248"/>
      <c r="C302" s="248"/>
      <c r="D302" s="248"/>
      <c r="E302" s="248"/>
      <c r="F302" s="248"/>
      <c r="G302" s="248"/>
      <c r="H302" s="248"/>
      <c r="I302" s="248"/>
      <c r="J302" s="248"/>
      <c r="K302" s="117" t="s">
        <v>152</v>
      </c>
      <c r="L302" s="118" t="s">
        <v>156</v>
      </c>
      <c r="M302" s="118" t="s">
        <v>893</v>
      </c>
      <c r="N302" s="118">
        <v>480</v>
      </c>
      <c r="O302" s="118">
        <v>3</v>
      </c>
      <c r="P302" s="118" t="s">
        <v>76</v>
      </c>
      <c r="Q302" s="118" t="s">
        <v>870</v>
      </c>
      <c r="R302" s="129">
        <v>10</v>
      </c>
      <c r="S302" s="272"/>
      <c r="T302" s="272"/>
      <c r="U302" s="272"/>
      <c r="V302" s="272"/>
      <c r="W302" s="272"/>
      <c r="X302" s="272"/>
      <c r="Y302" s="253"/>
      <c r="Z302" s="275"/>
      <c r="AA302" s="277"/>
    </row>
    <row r="303" spans="1:27" ht="18.75" customHeight="1" x14ac:dyDescent="0.25">
      <c r="A303" s="267" t="s">
        <v>401</v>
      </c>
      <c r="B303" s="270" t="s">
        <v>168</v>
      </c>
      <c r="C303" s="278">
        <v>31719</v>
      </c>
      <c r="D303" s="270" t="s">
        <v>169</v>
      </c>
      <c r="E303" s="270" t="s">
        <v>167</v>
      </c>
      <c r="F303" s="270" t="s">
        <v>170</v>
      </c>
      <c r="G303" s="270">
        <v>12</v>
      </c>
      <c r="H303" s="270">
        <v>14</v>
      </c>
      <c r="I303" s="270">
        <v>11</v>
      </c>
      <c r="J303" s="279" t="s">
        <v>171</v>
      </c>
      <c r="K303" s="115" t="s">
        <v>151</v>
      </c>
      <c r="L303" s="116" t="s">
        <v>155</v>
      </c>
      <c r="M303" s="116" t="s">
        <v>153</v>
      </c>
      <c r="N303" s="116">
        <v>600</v>
      </c>
      <c r="O303" s="116">
        <v>3</v>
      </c>
      <c r="P303" s="116" t="s">
        <v>154</v>
      </c>
      <c r="Q303" s="116">
        <v>12.5</v>
      </c>
      <c r="R303" s="128"/>
      <c r="S303" s="271">
        <v>480</v>
      </c>
      <c r="T303" s="271">
        <v>3</v>
      </c>
      <c r="U303" s="271">
        <v>100</v>
      </c>
      <c r="V303" s="271">
        <v>11</v>
      </c>
      <c r="W303" s="271">
        <v>7.5</v>
      </c>
      <c r="X303" s="271">
        <v>1832</v>
      </c>
      <c r="Y303" s="273" t="s">
        <v>773</v>
      </c>
      <c r="Z303" s="274"/>
      <c r="AA303" s="276"/>
    </row>
    <row r="304" spans="1:27" ht="18.75" customHeight="1" x14ac:dyDescent="0.25">
      <c r="A304" s="268"/>
      <c r="B304" s="248"/>
      <c r="C304" s="248"/>
      <c r="D304" s="248"/>
      <c r="E304" s="248"/>
      <c r="F304" s="248"/>
      <c r="G304" s="248"/>
      <c r="H304" s="248"/>
      <c r="I304" s="248"/>
      <c r="J304" s="248"/>
      <c r="K304" s="117" t="s">
        <v>152</v>
      </c>
      <c r="L304" s="118" t="s">
        <v>156</v>
      </c>
      <c r="M304" s="118" t="s">
        <v>894</v>
      </c>
      <c r="N304" s="118">
        <v>480</v>
      </c>
      <c r="O304" s="118">
        <v>3</v>
      </c>
      <c r="P304" s="118" t="s">
        <v>76</v>
      </c>
      <c r="Q304" s="118" t="s">
        <v>870</v>
      </c>
      <c r="R304" s="129">
        <v>10</v>
      </c>
      <c r="S304" s="272"/>
      <c r="T304" s="272"/>
      <c r="U304" s="272"/>
      <c r="V304" s="272"/>
      <c r="W304" s="272"/>
      <c r="X304" s="272"/>
      <c r="Y304" s="253"/>
      <c r="Z304" s="275"/>
      <c r="AA304" s="277"/>
    </row>
    <row r="305" spans="1:27" ht="18.75" customHeight="1" x14ac:dyDescent="0.25">
      <c r="A305" s="267" t="s">
        <v>402</v>
      </c>
      <c r="B305" s="270" t="s">
        <v>168</v>
      </c>
      <c r="C305" s="278">
        <v>31719</v>
      </c>
      <c r="D305" s="270" t="s">
        <v>169</v>
      </c>
      <c r="E305" s="270" t="s">
        <v>167</v>
      </c>
      <c r="F305" s="270" t="s">
        <v>170</v>
      </c>
      <c r="G305" s="270">
        <v>12</v>
      </c>
      <c r="H305" s="270">
        <v>14</v>
      </c>
      <c r="I305" s="270">
        <v>11</v>
      </c>
      <c r="J305" s="279" t="s">
        <v>171</v>
      </c>
      <c r="K305" s="115" t="s">
        <v>151</v>
      </c>
      <c r="L305" s="116" t="s">
        <v>155</v>
      </c>
      <c r="M305" s="116" t="s">
        <v>43</v>
      </c>
      <c r="N305" s="116">
        <v>600</v>
      </c>
      <c r="O305" s="116">
        <v>3</v>
      </c>
      <c r="P305" s="116" t="s">
        <v>154</v>
      </c>
      <c r="Q305" s="116">
        <v>25</v>
      </c>
      <c r="R305" s="128"/>
      <c r="S305" s="271">
        <v>480</v>
      </c>
      <c r="T305" s="271">
        <v>3</v>
      </c>
      <c r="U305" s="271">
        <v>100</v>
      </c>
      <c r="V305" s="271">
        <v>14</v>
      </c>
      <c r="W305" s="271">
        <v>10</v>
      </c>
      <c r="X305" s="271">
        <v>1832</v>
      </c>
      <c r="Y305" s="273" t="s">
        <v>773</v>
      </c>
      <c r="Z305" s="274"/>
      <c r="AA305" s="276"/>
    </row>
    <row r="306" spans="1:27" ht="18.75" customHeight="1" x14ac:dyDescent="0.25">
      <c r="A306" s="268"/>
      <c r="B306" s="248"/>
      <c r="C306" s="248"/>
      <c r="D306" s="248"/>
      <c r="E306" s="248"/>
      <c r="F306" s="248"/>
      <c r="G306" s="248"/>
      <c r="H306" s="248"/>
      <c r="I306" s="248"/>
      <c r="J306" s="248"/>
      <c r="K306" s="117" t="s">
        <v>152</v>
      </c>
      <c r="L306" s="118" t="s">
        <v>156</v>
      </c>
      <c r="M306" s="118" t="s">
        <v>893</v>
      </c>
      <c r="N306" s="118">
        <v>480</v>
      </c>
      <c r="O306" s="118">
        <v>3</v>
      </c>
      <c r="P306" s="118" t="s">
        <v>76</v>
      </c>
      <c r="Q306" s="118" t="s">
        <v>870</v>
      </c>
      <c r="R306" s="129">
        <v>10</v>
      </c>
      <c r="S306" s="272"/>
      <c r="T306" s="272"/>
      <c r="U306" s="272"/>
      <c r="V306" s="272"/>
      <c r="W306" s="272"/>
      <c r="X306" s="272"/>
      <c r="Y306" s="253"/>
      <c r="Z306" s="275"/>
      <c r="AA306" s="277"/>
    </row>
    <row r="307" spans="1:27" ht="18.75" customHeight="1" x14ac:dyDescent="0.25">
      <c r="A307" s="267" t="s">
        <v>403</v>
      </c>
      <c r="B307" s="270" t="s">
        <v>168</v>
      </c>
      <c r="C307" s="278">
        <v>31719</v>
      </c>
      <c r="D307" s="270" t="s">
        <v>169</v>
      </c>
      <c r="E307" s="270" t="s">
        <v>167</v>
      </c>
      <c r="F307" s="270" t="s">
        <v>170</v>
      </c>
      <c r="G307" s="270">
        <v>12</v>
      </c>
      <c r="H307" s="270">
        <v>14</v>
      </c>
      <c r="I307" s="270">
        <v>11</v>
      </c>
      <c r="J307" s="279" t="s">
        <v>171</v>
      </c>
      <c r="K307" s="115" t="s">
        <v>151</v>
      </c>
      <c r="L307" s="116" t="s">
        <v>155</v>
      </c>
      <c r="M307" s="116" t="s">
        <v>43</v>
      </c>
      <c r="N307" s="116">
        <v>600</v>
      </c>
      <c r="O307" s="116">
        <v>3</v>
      </c>
      <c r="P307" s="116" t="s">
        <v>154</v>
      </c>
      <c r="Q307" s="116">
        <v>25</v>
      </c>
      <c r="R307" s="128"/>
      <c r="S307" s="271">
        <v>480</v>
      </c>
      <c r="T307" s="271">
        <v>3</v>
      </c>
      <c r="U307" s="271">
        <v>100</v>
      </c>
      <c r="V307" s="271">
        <v>14</v>
      </c>
      <c r="W307" s="271">
        <v>10</v>
      </c>
      <c r="X307" s="271">
        <v>1832</v>
      </c>
      <c r="Y307" s="273" t="s">
        <v>773</v>
      </c>
      <c r="Z307" s="274"/>
      <c r="AA307" s="276"/>
    </row>
    <row r="308" spans="1:27" ht="18.75" customHeight="1" x14ac:dyDescent="0.25">
      <c r="A308" s="268"/>
      <c r="B308" s="248"/>
      <c r="C308" s="248"/>
      <c r="D308" s="248"/>
      <c r="E308" s="248"/>
      <c r="F308" s="248"/>
      <c r="G308" s="248"/>
      <c r="H308" s="248"/>
      <c r="I308" s="248"/>
      <c r="J308" s="248"/>
      <c r="K308" s="117" t="s">
        <v>152</v>
      </c>
      <c r="L308" s="118" t="s">
        <v>156</v>
      </c>
      <c r="M308" s="118" t="s">
        <v>894</v>
      </c>
      <c r="N308" s="118">
        <v>480</v>
      </c>
      <c r="O308" s="118">
        <v>3</v>
      </c>
      <c r="P308" s="118" t="s">
        <v>76</v>
      </c>
      <c r="Q308" s="118" t="s">
        <v>870</v>
      </c>
      <c r="R308" s="129">
        <v>10</v>
      </c>
      <c r="S308" s="272"/>
      <c r="T308" s="272"/>
      <c r="U308" s="272"/>
      <c r="V308" s="272"/>
      <c r="W308" s="272"/>
      <c r="X308" s="272"/>
      <c r="Y308" s="253"/>
      <c r="Z308" s="275"/>
      <c r="AA308" s="277"/>
    </row>
    <row r="309" spans="1:27" ht="18.75" customHeight="1" x14ac:dyDescent="0.25">
      <c r="A309" s="267" t="s">
        <v>404</v>
      </c>
      <c r="B309" s="270" t="s">
        <v>168</v>
      </c>
      <c r="C309" s="278">
        <v>31719</v>
      </c>
      <c r="D309" s="270" t="s">
        <v>169</v>
      </c>
      <c r="E309" s="270" t="s">
        <v>167</v>
      </c>
      <c r="F309" s="270" t="s">
        <v>170</v>
      </c>
      <c r="G309" s="270">
        <v>12</v>
      </c>
      <c r="H309" s="270">
        <v>14</v>
      </c>
      <c r="I309" s="270">
        <v>11</v>
      </c>
      <c r="J309" s="279" t="s">
        <v>171</v>
      </c>
      <c r="K309" s="115" t="s">
        <v>151</v>
      </c>
      <c r="L309" s="116" t="s">
        <v>155</v>
      </c>
      <c r="M309" s="116" t="s">
        <v>43</v>
      </c>
      <c r="N309" s="116">
        <v>600</v>
      </c>
      <c r="O309" s="116">
        <v>3</v>
      </c>
      <c r="P309" s="116" t="s">
        <v>154</v>
      </c>
      <c r="Q309" s="116">
        <v>25</v>
      </c>
      <c r="R309" s="128"/>
      <c r="S309" s="271">
        <v>480</v>
      </c>
      <c r="T309" s="271">
        <v>3</v>
      </c>
      <c r="U309" s="271">
        <v>100</v>
      </c>
      <c r="V309" s="271">
        <v>21</v>
      </c>
      <c r="W309" s="271">
        <v>15</v>
      </c>
      <c r="X309" s="271">
        <v>1832</v>
      </c>
      <c r="Y309" s="273" t="s">
        <v>772</v>
      </c>
      <c r="Z309" s="274"/>
      <c r="AA309" s="276"/>
    </row>
    <row r="310" spans="1:27" ht="18.75" customHeight="1" x14ac:dyDescent="0.25">
      <c r="A310" s="268"/>
      <c r="B310" s="248"/>
      <c r="C310" s="248"/>
      <c r="D310" s="248"/>
      <c r="E310" s="248"/>
      <c r="F310" s="248"/>
      <c r="G310" s="248"/>
      <c r="H310" s="248"/>
      <c r="I310" s="248"/>
      <c r="J310" s="248"/>
      <c r="K310" s="117" t="s">
        <v>152</v>
      </c>
      <c r="L310" s="118" t="s">
        <v>156</v>
      </c>
      <c r="M310" s="118" t="s">
        <v>890</v>
      </c>
      <c r="N310" s="118">
        <v>480</v>
      </c>
      <c r="O310" s="118">
        <v>3</v>
      </c>
      <c r="P310" s="118" t="s">
        <v>76</v>
      </c>
      <c r="Q310" s="118" t="s">
        <v>870</v>
      </c>
      <c r="R310" s="129">
        <v>20</v>
      </c>
      <c r="S310" s="272"/>
      <c r="T310" s="272"/>
      <c r="U310" s="272"/>
      <c r="V310" s="272"/>
      <c r="W310" s="272"/>
      <c r="X310" s="272"/>
      <c r="Y310" s="253"/>
      <c r="Z310" s="275"/>
      <c r="AA310" s="277"/>
    </row>
    <row r="311" spans="1:27" ht="18.75" customHeight="1" x14ac:dyDescent="0.25">
      <c r="A311" s="267" t="s">
        <v>405</v>
      </c>
      <c r="B311" s="270" t="s">
        <v>168</v>
      </c>
      <c r="C311" s="278">
        <v>31719</v>
      </c>
      <c r="D311" s="270" t="s">
        <v>169</v>
      </c>
      <c r="E311" s="270" t="s">
        <v>167</v>
      </c>
      <c r="F311" s="270" t="s">
        <v>170</v>
      </c>
      <c r="G311" s="270">
        <v>12</v>
      </c>
      <c r="H311" s="270">
        <v>14</v>
      </c>
      <c r="I311" s="270">
        <v>11</v>
      </c>
      <c r="J311" s="279" t="s">
        <v>171</v>
      </c>
      <c r="K311" s="115" t="s">
        <v>151</v>
      </c>
      <c r="L311" s="116" t="s">
        <v>155</v>
      </c>
      <c r="M311" s="116" t="s">
        <v>43</v>
      </c>
      <c r="N311" s="116">
        <v>600</v>
      </c>
      <c r="O311" s="116">
        <v>3</v>
      </c>
      <c r="P311" s="116" t="s">
        <v>154</v>
      </c>
      <c r="Q311" s="116">
        <v>25</v>
      </c>
      <c r="R311" s="128"/>
      <c r="S311" s="271">
        <v>480</v>
      </c>
      <c r="T311" s="271">
        <v>3</v>
      </c>
      <c r="U311" s="271">
        <v>100</v>
      </c>
      <c r="V311" s="271">
        <v>21</v>
      </c>
      <c r="W311" s="271">
        <v>15</v>
      </c>
      <c r="X311" s="271">
        <v>1832</v>
      </c>
      <c r="Y311" s="273" t="s">
        <v>772</v>
      </c>
      <c r="Z311" s="274"/>
      <c r="AA311" s="276"/>
    </row>
    <row r="312" spans="1:27" ht="18.75" customHeight="1" x14ac:dyDescent="0.25">
      <c r="A312" s="268"/>
      <c r="B312" s="248"/>
      <c r="C312" s="248"/>
      <c r="D312" s="248"/>
      <c r="E312" s="248"/>
      <c r="F312" s="248"/>
      <c r="G312" s="248"/>
      <c r="H312" s="248"/>
      <c r="I312" s="248"/>
      <c r="J312" s="248"/>
      <c r="K312" s="117" t="s">
        <v>152</v>
      </c>
      <c r="L312" s="118" t="s">
        <v>156</v>
      </c>
      <c r="M312" s="118" t="s">
        <v>891</v>
      </c>
      <c r="N312" s="118">
        <v>480</v>
      </c>
      <c r="O312" s="118">
        <v>3</v>
      </c>
      <c r="P312" s="118" t="s">
        <v>76</v>
      </c>
      <c r="Q312" s="118" t="s">
        <v>870</v>
      </c>
      <c r="R312" s="129">
        <v>20</v>
      </c>
      <c r="S312" s="272"/>
      <c r="T312" s="272"/>
      <c r="U312" s="272"/>
      <c r="V312" s="272"/>
      <c r="W312" s="272"/>
      <c r="X312" s="272"/>
      <c r="Y312" s="253"/>
      <c r="Z312" s="275"/>
      <c r="AA312" s="277"/>
    </row>
    <row r="313" spans="1:27" ht="18.75" customHeight="1" x14ac:dyDescent="0.25">
      <c r="A313" s="267" t="s">
        <v>406</v>
      </c>
      <c r="B313" s="270" t="s">
        <v>168</v>
      </c>
      <c r="C313" s="278">
        <v>31719</v>
      </c>
      <c r="D313" s="270" t="s">
        <v>169</v>
      </c>
      <c r="E313" s="270" t="s">
        <v>167</v>
      </c>
      <c r="F313" s="270" t="s">
        <v>170</v>
      </c>
      <c r="G313" s="270">
        <v>12</v>
      </c>
      <c r="H313" s="270">
        <v>14</v>
      </c>
      <c r="I313" s="270">
        <v>11</v>
      </c>
      <c r="J313" s="279" t="s">
        <v>171</v>
      </c>
      <c r="K313" s="115" t="s">
        <v>151</v>
      </c>
      <c r="L313" s="116" t="s">
        <v>155</v>
      </c>
      <c r="M313" s="116" t="s">
        <v>44</v>
      </c>
      <c r="N313" s="116">
        <v>600</v>
      </c>
      <c r="O313" s="116">
        <v>3</v>
      </c>
      <c r="P313" s="116" t="s">
        <v>154</v>
      </c>
      <c r="Q313" s="116">
        <v>50</v>
      </c>
      <c r="R313" s="128"/>
      <c r="S313" s="271">
        <v>480</v>
      </c>
      <c r="T313" s="271">
        <v>3</v>
      </c>
      <c r="U313" s="271">
        <v>100</v>
      </c>
      <c r="V313" s="271">
        <v>27</v>
      </c>
      <c r="W313" s="271">
        <v>20</v>
      </c>
      <c r="X313" s="271">
        <v>1832</v>
      </c>
      <c r="Y313" s="273" t="s">
        <v>772</v>
      </c>
      <c r="Z313" s="274"/>
      <c r="AA313" s="276"/>
    </row>
    <row r="314" spans="1:27" ht="18.75" customHeight="1" x14ac:dyDescent="0.25">
      <c r="A314" s="268"/>
      <c r="B314" s="248"/>
      <c r="C314" s="248"/>
      <c r="D314" s="248"/>
      <c r="E314" s="248"/>
      <c r="F314" s="248"/>
      <c r="G314" s="248"/>
      <c r="H314" s="248"/>
      <c r="I314" s="248"/>
      <c r="J314" s="248"/>
      <c r="K314" s="117" t="s">
        <v>152</v>
      </c>
      <c r="L314" s="118" t="s">
        <v>156</v>
      </c>
      <c r="M314" s="118" t="s">
        <v>888</v>
      </c>
      <c r="N314" s="118">
        <v>480</v>
      </c>
      <c r="O314" s="118">
        <v>3</v>
      </c>
      <c r="P314" s="118" t="s">
        <v>76</v>
      </c>
      <c r="Q314" s="118" t="s">
        <v>163</v>
      </c>
      <c r="R314" s="129">
        <v>25</v>
      </c>
      <c r="S314" s="272"/>
      <c r="T314" s="272"/>
      <c r="U314" s="272"/>
      <c r="V314" s="272"/>
      <c r="W314" s="272"/>
      <c r="X314" s="272"/>
      <c r="Y314" s="253"/>
      <c r="Z314" s="275"/>
      <c r="AA314" s="277"/>
    </row>
    <row r="315" spans="1:27" ht="18.75" customHeight="1" x14ac:dyDescent="0.25">
      <c r="A315" s="267" t="s">
        <v>407</v>
      </c>
      <c r="B315" s="270" t="s">
        <v>168</v>
      </c>
      <c r="C315" s="278">
        <v>31719</v>
      </c>
      <c r="D315" s="270" t="s">
        <v>169</v>
      </c>
      <c r="E315" s="270" t="s">
        <v>167</v>
      </c>
      <c r="F315" s="270" t="s">
        <v>170</v>
      </c>
      <c r="G315" s="270">
        <v>12</v>
      </c>
      <c r="H315" s="270">
        <v>14</v>
      </c>
      <c r="I315" s="270">
        <v>11</v>
      </c>
      <c r="J315" s="279" t="s">
        <v>171</v>
      </c>
      <c r="K315" s="115" t="s">
        <v>151</v>
      </c>
      <c r="L315" s="116" t="s">
        <v>155</v>
      </c>
      <c r="M315" s="116" t="s">
        <v>44</v>
      </c>
      <c r="N315" s="116">
        <v>600</v>
      </c>
      <c r="O315" s="116">
        <v>3</v>
      </c>
      <c r="P315" s="116" t="s">
        <v>154</v>
      </c>
      <c r="Q315" s="116">
        <v>50</v>
      </c>
      <c r="R315" s="128"/>
      <c r="S315" s="271">
        <v>480</v>
      </c>
      <c r="T315" s="271">
        <v>3</v>
      </c>
      <c r="U315" s="271">
        <v>100</v>
      </c>
      <c r="V315" s="271">
        <v>27</v>
      </c>
      <c r="W315" s="271">
        <v>20</v>
      </c>
      <c r="X315" s="271">
        <v>1832</v>
      </c>
      <c r="Y315" s="273" t="s">
        <v>772</v>
      </c>
      <c r="Z315" s="274"/>
      <c r="AA315" s="276"/>
    </row>
    <row r="316" spans="1:27" ht="18.75" customHeight="1" x14ac:dyDescent="0.25">
      <c r="A316" s="268"/>
      <c r="B316" s="248"/>
      <c r="C316" s="248"/>
      <c r="D316" s="248"/>
      <c r="E316" s="248"/>
      <c r="F316" s="248"/>
      <c r="G316" s="248"/>
      <c r="H316" s="248"/>
      <c r="I316" s="248"/>
      <c r="J316" s="248"/>
      <c r="K316" s="117" t="s">
        <v>152</v>
      </c>
      <c r="L316" s="118" t="s">
        <v>156</v>
      </c>
      <c r="M316" s="118" t="s">
        <v>889</v>
      </c>
      <c r="N316" s="118">
        <v>480</v>
      </c>
      <c r="O316" s="118">
        <v>3</v>
      </c>
      <c r="P316" s="118" t="s">
        <v>76</v>
      </c>
      <c r="Q316" s="118" t="s">
        <v>163</v>
      </c>
      <c r="R316" s="129">
        <v>25</v>
      </c>
      <c r="S316" s="272"/>
      <c r="T316" s="272"/>
      <c r="U316" s="272"/>
      <c r="V316" s="272"/>
      <c r="W316" s="272"/>
      <c r="X316" s="272"/>
      <c r="Y316" s="253"/>
      <c r="Z316" s="275"/>
      <c r="AA316" s="277"/>
    </row>
    <row r="317" spans="1:27" ht="18.75" customHeight="1" x14ac:dyDescent="0.25">
      <c r="A317" s="267" t="s">
        <v>408</v>
      </c>
      <c r="B317" s="270" t="s">
        <v>168</v>
      </c>
      <c r="C317" s="278">
        <v>31719</v>
      </c>
      <c r="D317" s="270" t="s">
        <v>169</v>
      </c>
      <c r="E317" s="270" t="s">
        <v>167</v>
      </c>
      <c r="F317" s="270" t="s">
        <v>170</v>
      </c>
      <c r="G317" s="270">
        <v>12</v>
      </c>
      <c r="H317" s="270">
        <v>14</v>
      </c>
      <c r="I317" s="270">
        <v>11</v>
      </c>
      <c r="J317" s="279" t="s">
        <v>171</v>
      </c>
      <c r="K317" s="115" t="s">
        <v>151</v>
      </c>
      <c r="L317" s="116" t="s">
        <v>155</v>
      </c>
      <c r="M317" s="116" t="s">
        <v>44</v>
      </c>
      <c r="N317" s="116">
        <v>600</v>
      </c>
      <c r="O317" s="116">
        <v>3</v>
      </c>
      <c r="P317" s="116" t="s">
        <v>154</v>
      </c>
      <c r="Q317" s="116">
        <v>50</v>
      </c>
      <c r="R317" s="128"/>
      <c r="S317" s="271">
        <v>480</v>
      </c>
      <c r="T317" s="271">
        <v>3</v>
      </c>
      <c r="U317" s="271">
        <v>100</v>
      </c>
      <c r="V317" s="271">
        <v>34</v>
      </c>
      <c r="W317" s="271">
        <v>25</v>
      </c>
      <c r="X317" s="271">
        <v>1832</v>
      </c>
      <c r="Y317" s="273" t="s">
        <v>772</v>
      </c>
      <c r="Z317" s="274"/>
      <c r="AA317" s="276"/>
    </row>
    <row r="318" spans="1:27" ht="18.75" customHeight="1" x14ac:dyDescent="0.25">
      <c r="A318" s="268"/>
      <c r="B318" s="248"/>
      <c r="C318" s="248"/>
      <c r="D318" s="248"/>
      <c r="E318" s="248"/>
      <c r="F318" s="248"/>
      <c r="G318" s="248"/>
      <c r="H318" s="248"/>
      <c r="I318" s="248"/>
      <c r="J318" s="248"/>
      <c r="K318" s="117" t="s">
        <v>152</v>
      </c>
      <c r="L318" s="118" t="s">
        <v>156</v>
      </c>
      <c r="M318" s="118" t="s">
        <v>888</v>
      </c>
      <c r="N318" s="118">
        <v>480</v>
      </c>
      <c r="O318" s="118">
        <v>3</v>
      </c>
      <c r="P318" s="118" t="s">
        <v>76</v>
      </c>
      <c r="Q318" s="118" t="s">
        <v>163</v>
      </c>
      <c r="R318" s="129">
        <v>25</v>
      </c>
      <c r="S318" s="272"/>
      <c r="T318" s="272"/>
      <c r="U318" s="272"/>
      <c r="V318" s="272"/>
      <c r="W318" s="272"/>
      <c r="X318" s="272"/>
      <c r="Y318" s="253"/>
      <c r="Z318" s="275"/>
      <c r="AA318" s="277"/>
    </row>
    <row r="319" spans="1:27" ht="18.75" customHeight="1" x14ac:dyDescent="0.25">
      <c r="A319" s="267" t="s">
        <v>409</v>
      </c>
      <c r="B319" s="270" t="s">
        <v>168</v>
      </c>
      <c r="C319" s="278">
        <v>31719</v>
      </c>
      <c r="D319" s="270" t="s">
        <v>169</v>
      </c>
      <c r="E319" s="270" t="s">
        <v>167</v>
      </c>
      <c r="F319" s="270" t="s">
        <v>170</v>
      </c>
      <c r="G319" s="270">
        <v>12</v>
      </c>
      <c r="H319" s="270">
        <v>14</v>
      </c>
      <c r="I319" s="270">
        <v>11</v>
      </c>
      <c r="J319" s="279" t="s">
        <v>171</v>
      </c>
      <c r="K319" s="115" t="s">
        <v>151</v>
      </c>
      <c r="L319" s="116" t="s">
        <v>155</v>
      </c>
      <c r="M319" s="116" t="s">
        <v>44</v>
      </c>
      <c r="N319" s="116">
        <v>600</v>
      </c>
      <c r="O319" s="116">
        <v>3</v>
      </c>
      <c r="P319" s="116" t="s">
        <v>154</v>
      </c>
      <c r="Q319" s="116">
        <v>50</v>
      </c>
      <c r="R319" s="128"/>
      <c r="S319" s="271">
        <v>480</v>
      </c>
      <c r="T319" s="271">
        <v>3</v>
      </c>
      <c r="U319" s="271">
        <v>100</v>
      </c>
      <c r="V319" s="271">
        <v>34</v>
      </c>
      <c r="W319" s="271">
        <v>25</v>
      </c>
      <c r="X319" s="271">
        <v>1832</v>
      </c>
      <c r="Y319" s="273" t="s">
        <v>772</v>
      </c>
      <c r="Z319" s="274"/>
      <c r="AA319" s="276"/>
    </row>
    <row r="320" spans="1:27" ht="18.75" customHeight="1" x14ac:dyDescent="0.25">
      <c r="A320" s="268"/>
      <c r="B320" s="248"/>
      <c r="C320" s="248"/>
      <c r="D320" s="248"/>
      <c r="E320" s="248"/>
      <c r="F320" s="248"/>
      <c r="G320" s="248"/>
      <c r="H320" s="248"/>
      <c r="I320" s="248"/>
      <c r="J320" s="248"/>
      <c r="K320" s="117" t="s">
        <v>152</v>
      </c>
      <c r="L320" s="118" t="s">
        <v>156</v>
      </c>
      <c r="M320" s="118" t="s">
        <v>889</v>
      </c>
      <c r="N320" s="118">
        <v>480</v>
      </c>
      <c r="O320" s="118">
        <v>3</v>
      </c>
      <c r="P320" s="118" t="s">
        <v>76</v>
      </c>
      <c r="Q320" s="118" t="s">
        <v>163</v>
      </c>
      <c r="R320" s="129">
        <v>25</v>
      </c>
      <c r="S320" s="272"/>
      <c r="T320" s="272"/>
      <c r="U320" s="272"/>
      <c r="V320" s="272"/>
      <c r="W320" s="272"/>
      <c r="X320" s="272"/>
      <c r="Y320" s="253"/>
      <c r="Z320" s="275"/>
      <c r="AA320" s="277"/>
    </row>
    <row r="321" spans="1:27" ht="18.75" customHeight="1" x14ac:dyDescent="0.25">
      <c r="A321" s="267" t="s">
        <v>410</v>
      </c>
      <c r="B321" s="270" t="s">
        <v>168</v>
      </c>
      <c r="C321" s="278">
        <v>31719</v>
      </c>
      <c r="D321" s="270" t="s">
        <v>169</v>
      </c>
      <c r="E321" s="270" t="s">
        <v>167</v>
      </c>
      <c r="F321" s="270" t="s">
        <v>170</v>
      </c>
      <c r="G321" s="270">
        <v>18</v>
      </c>
      <c r="H321" s="270">
        <v>14</v>
      </c>
      <c r="I321" s="270">
        <v>11</v>
      </c>
      <c r="J321" s="279" t="s">
        <v>171</v>
      </c>
      <c r="K321" s="115" t="s">
        <v>151</v>
      </c>
      <c r="L321" s="116" t="s">
        <v>155</v>
      </c>
      <c r="M321" s="116" t="s">
        <v>44</v>
      </c>
      <c r="N321" s="116">
        <v>600</v>
      </c>
      <c r="O321" s="116">
        <v>3</v>
      </c>
      <c r="P321" s="116" t="s">
        <v>154</v>
      </c>
      <c r="Q321" s="116">
        <v>50</v>
      </c>
      <c r="R321" s="128"/>
      <c r="S321" s="271">
        <v>480</v>
      </c>
      <c r="T321" s="271">
        <v>3</v>
      </c>
      <c r="U321" s="271">
        <v>100</v>
      </c>
      <c r="V321" s="271">
        <v>40</v>
      </c>
      <c r="W321" s="271">
        <v>30</v>
      </c>
      <c r="X321" s="271">
        <v>2747</v>
      </c>
      <c r="Y321" s="273" t="s">
        <v>772</v>
      </c>
      <c r="Z321" s="274"/>
      <c r="AA321" s="276"/>
    </row>
    <row r="322" spans="1:27" ht="18.75" customHeight="1" x14ac:dyDescent="0.25">
      <c r="A322" s="268"/>
      <c r="B322" s="248"/>
      <c r="C322" s="248"/>
      <c r="D322" s="248"/>
      <c r="E322" s="248"/>
      <c r="F322" s="248"/>
      <c r="G322" s="248"/>
      <c r="H322" s="248"/>
      <c r="I322" s="248"/>
      <c r="J322" s="248"/>
      <c r="K322" s="117" t="s">
        <v>152</v>
      </c>
      <c r="L322" s="118" t="s">
        <v>156</v>
      </c>
      <c r="M322" s="118" t="s">
        <v>886</v>
      </c>
      <c r="N322" s="118">
        <v>480</v>
      </c>
      <c r="O322" s="118">
        <v>3</v>
      </c>
      <c r="P322" s="118" t="s">
        <v>76</v>
      </c>
      <c r="Q322" s="118" t="s">
        <v>163</v>
      </c>
      <c r="R322" s="129">
        <v>50</v>
      </c>
      <c r="S322" s="272"/>
      <c r="T322" s="272"/>
      <c r="U322" s="272"/>
      <c r="V322" s="272"/>
      <c r="W322" s="272"/>
      <c r="X322" s="272"/>
      <c r="Y322" s="253"/>
      <c r="Z322" s="275"/>
      <c r="AA322" s="277"/>
    </row>
    <row r="323" spans="1:27" ht="18.75" customHeight="1" x14ac:dyDescent="0.25">
      <c r="A323" s="267" t="s">
        <v>411</v>
      </c>
      <c r="B323" s="270" t="s">
        <v>168</v>
      </c>
      <c r="C323" s="278">
        <v>31719</v>
      </c>
      <c r="D323" s="270" t="s">
        <v>169</v>
      </c>
      <c r="E323" s="270" t="s">
        <v>167</v>
      </c>
      <c r="F323" s="270" t="s">
        <v>170</v>
      </c>
      <c r="G323" s="270">
        <v>18</v>
      </c>
      <c r="H323" s="270">
        <v>14</v>
      </c>
      <c r="I323" s="270">
        <v>11</v>
      </c>
      <c r="J323" s="279" t="s">
        <v>171</v>
      </c>
      <c r="K323" s="115" t="s">
        <v>151</v>
      </c>
      <c r="L323" s="116" t="s">
        <v>155</v>
      </c>
      <c r="M323" s="116" t="s">
        <v>44</v>
      </c>
      <c r="N323" s="116">
        <v>600</v>
      </c>
      <c r="O323" s="116">
        <v>3</v>
      </c>
      <c r="P323" s="116" t="s">
        <v>154</v>
      </c>
      <c r="Q323" s="116">
        <v>50</v>
      </c>
      <c r="R323" s="128"/>
      <c r="S323" s="271">
        <v>480</v>
      </c>
      <c r="T323" s="271">
        <v>3</v>
      </c>
      <c r="U323" s="271">
        <v>100</v>
      </c>
      <c r="V323" s="271">
        <v>40</v>
      </c>
      <c r="W323" s="271">
        <v>30</v>
      </c>
      <c r="X323" s="271">
        <v>2747</v>
      </c>
      <c r="Y323" s="273" t="s">
        <v>772</v>
      </c>
      <c r="Z323" s="274"/>
      <c r="AA323" s="276"/>
    </row>
    <row r="324" spans="1:27" ht="18.75" customHeight="1" x14ac:dyDescent="0.25">
      <c r="A324" s="268"/>
      <c r="B324" s="248"/>
      <c r="C324" s="248"/>
      <c r="D324" s="248"/>
      <c r="E324" s="248"/>
      <c r="F324" s="248"/>
      <c r="G324" s="248"/>
      <c r="H324" s="248"/>
      <c r="I324" s="248"/>
      <c r="J324" s="248"/>
      <c r="K324" s="117" t="s">
        <v>152</v>
      </c>
      <c r="L324" s="118" t="s">
        <v>156</v>
      </c>
      <c r="M324" s="118" t="s">
        <v>887</v>
      </c>
      <c r="N324" s="118">
        <v>480</v>
      </c>
      <c r="O324" s="118">
        <v>3</v>
      </c>
      <c r="P324" s="118" t="s">
        <v>76</v>
      </c>
      <c r="Q324" s="118" t="s">
        <v>163</v>
      </c>
      <c r="R324" s="129">
        <v>50</v>
      </c>
      <c r="S324" s="272"/>
      <c r="T324" s="272"/>
      <c r="U324" s="272"/>
      <c r="V324" s="272"/>
      <c r="W324" s="272"/>
      <c r="X324" s="272"/>
      <c r="Y324" s="253"/>
      <c r="Z324" s="275"/>
      <c r="AA324" s="277"/>
    </row>
    <row r="325" spans="1:27" ht="18.75" customHeight="1" x14ac:dyDescent="0.25">
      <c r="A325" s="267" t="s">
        <v>871</v>
      </c>
      <c r="B325" s="270" t="s">
        <v>168</v>
      </c>
      <c r="C325" s="278">
        <v>31719</v>
      </c>
      <c r="D325" s="270" t="s">
        <v>169</v>
      </c>
      <c r="E325" s="270" t="s">
        <v>167</v>
      </c>
      <c r="F325" s="270" t="s">
        <v>170</v>
      </c>
      <c r="G325" s="270">
        <v>18</v>
      </c>
      <c r="H325" s="270">
        <v>14</v>
      </c>
      <c r="I325" s="270">
        <v>11</v>
      </c>
      <c r="J325" s="279" t="s">
        <v>171</v>
      </c>
      <c r="K325" s="115" t="s">
        <v>151</v>
      </c>
      <c r="L325" s="116" t="s">
        <v>155</v>
      </c>
      <c r="M325" s="116" t="s">
        <v>45</v>
      </c>
      <c r="N325" s="116">
        <v>600</v>
      </c>
      <c r="O325" s="116">
        <v>3</v>
      </c>
      <c r="P325" s="116" t="s">
        <v>154</v>
      </c>
      <c r="Q325" s="116">
        <v>80</v>
      </c>
      <c r="R325" s="128"/>
      <c r="S325" s="271">
        <v>480</v>
      </c>
      <c r="T325" s="271">
        <v>3</v>
      </c>
      <c r="U325" s="271">
        <v>100</v>
      </c>
      <c r="V325" s="271">
        <v>52</v>
      </c>
      <c r="W325" s="271">
        <v>40</v>
      </c>
      <c r="X325" s="271">
        <v>2747</v>
      </c>
      <c r="Y325" s="273" t="s">
        <v>772</v>
      </c>
      <c r="Z325" s="274"/>
      <c r="AA325" s="276"/>
    </row>
    <row r="326" spans="1:27" ht="18.75" customHeight="1" x14ac:dyDescent="0.25">
      <c r="A326" s="268"/>
      <c r="B326" s="248"/>
      <c r="C326" s="248"/>
      <c r="D326" s="248"/>
      <c r="E326" s="248"/>
      <c r="F326" s="248"/>
      <c r="G326" s="248"/>
      <c r="H326" s="248"/>
      <c r="I326" s="248"/>
      <c r="J326" s="248"/>
      <c r="K326" s="117" t="s">
        <v>152</v>
      </c>
      <c r="L326" s="118" t="s">
        <v>156</v>
      </c>
      <c r="M326" s="118" t="s">
        <v>886</v>
      </c>
      <c r="N326" s="118">
        <v>480</v>
      </c>
      <c r="O326" s="118">
        <v>3</v>
      </c>
      <c r="P326" s="118" t="s">
        <v>76</v>
      </c>
      <c r="Q326" s="118" t="s">
        <v>163</v>
      </c>
      <c r="R326" s="129">
        <v>50</v>
      </c>
      <c r="S326" s="272"/>
      <c r="T326" s="272"/>
      <c r="U326" s="272"/>
      <c r="V326" s="272"/>
      <c r="W326" s="272"/>
      <c r="X326" s="272"/>
      <c r="Y326" s="253"/>
      <c r="Z326" s="275"/>
      <c r="AA326" s="277"/>
    </row>
    <row r="327" spans="1:27" ht="18.75" customHeight="1" x14ac:dyDescent="0.25">
      <c r="A327" s="267" t="s">
        <v>872</v>
      </c>
      <c r="B327" s="270" t="s">
        <v>168</v>
      </c>
      <c r="C327" s="278">
        <v>31719</v>
      </c>
      <c r="D327" s="270" t="s">
        <v>169</v>
      </c>
      <c r="E327" s="270" t="s">
        <v>167</v>
      </c>
      <c r="F327" s="270" t="s">
        <v>170</v>
      </c>
      <c r="G327" s="270">
        <v>18</v>
      </c>
      <c r="H327" s="270">
        <v>14</v>
      </c>
      <c r="I327" s="270">
        <v>11</v>
      </c>
      <c r="J327" s="279" t="s">
        <v>171</v>
      </c>
      <c r="K327" s="115" t="s">
        <v>151</v>
      </c>
      <c r="L327" s="116" t="s">
        <v>155</v>
      </c>
      <c r="M327" s="116" t="s">
        <v>45</v>
      </c>
      <c r="N327" s="116">
        <v>600</v>
      </c>
      <c r="O327" s="116">
        <v>3</v>
      </c>
      <c r="P327" s="116" t="s">
        <v>154</v>
      </c>
      <c r="Q327" s="116">
        <v>80</v>
      </c>
      <c r="R327" s="128"/>
      <c r="S327" s="271">
        <v>480</v>
      </c>
      <c r="T327" s="271">
        <v>3</v>
      </c>
      <c r="U327" s="271">
        <v>100</v>
      </c>
      <c r="V327" s="271">
        <v>52</v>
      </c>
      <c r="W327" s="271">
        <v>40</v>
      </c>
      <c r="X327" s="271">
        <v>2747</v>
      </c>
      <c r="Y327" s="273" t="s">
        <v>772</v>
      </c>
      <c r="Z327" s="274"/>
      <c r="AA327" s="276"/>
    </row>
    <row r="328" spans="1:27" ht="18.75" customHeight="1" x14ac:dyDescent="0.25">
      <c r="A328" s="268"/>
      <c r="B328" s="248"/>
      <c r="C328" s="248"/>
      <c r="D328" s="248"/>
      <c r="E328" s="248"/>
      <c r="F328" s="248"/>
      <c r="G328" s="248"/>
      <c r="H328" s="248"/>
      <c r="I328" s="248"/>
      <c r="J328" s="248"/>
      <c r="K328" s="117" t="s">
        <v>152</v>
      </c>
      <c r="L328" s="118" t="s">
        <v>156</v>
      </c>
      <c r="M328" s="118" t="s">
        <v>887</v>
      </c>
      <c r="N328" s="118">
        <v>480</v>
      </c>
      <c r="O328" s="118">
        <v>3</v>
      </c>
      <c r="P328" s="118" t="s">
        <v>76</v>
      </c>
      <c r="Q328" s="118" t="s">
        <v>163</v>
      </c>
      <c r="R328" s="129">
        <v>50</v>
      </c>
      <c r="S328" s="272"/>
      <c r="T328" s="272"/>
      <c r="U328" s="272"/>
      <c r="V328" s="272"/>
      <c r="W328" s="272"/>
      <c r="X328" s="272"/>
      <c r="Y328" s="253"/>
      <c r="Z328" s="275"/>
      <c r="AA328" s="277"/>
    </row>
    <row r="329" spans="1:27" ht="18.75" customHeight="1" x14ac:dyDescent="0.25">
      <c r="A329" s="267" t="s">
        <v>873</v>
      </c>
      <c r="B329" s="270" t="s">
        <v>168</v>
      </c>
      <c r="C329" s="278">
        <v>31719</v>
      </c>
      <c r="D329" s="270" t="s">
        <v>169</v>
      </c>
      <c r="E329" s="270" t="s">
        <v>167</v>
      </c>
      <c r="F329" s="270" t="s">
        <v>170</v>
      </c>
      <c r="G329" s="270">
        <v>18</v>
      </c>
      <c r="H329" s="270">
        <v>14</v>
      </c>
      <c r="I329" s="270">
        <v>11</v>
      </c>
      <c r="J329" s="279" t="s">
        <v>171</v>
      </c>
      <c r="K329" s="115" t="s">
        <v>151</v>
      </c>
      <c r="L329" s="116" t="s">
        <v>155</v>
      </c>
      <c r="M329" s="116" t="s">
        <v>45</v>
      </c>
      <c r="N329" s="116">
        <v>600</v>
      </c>
      <c r="O329" s="116">
        <v>3</v>
      </c>
      <c r="P329" s="116" t="s">
        <v>154</v>
      </c>
      <c r="Q329" s="116">
        <v>80</v>
      </c>
      <c r="R329" s="128"/>
      <c r="S329" s="271">
        <v>480</v>
      </c>
      <c r="T329" s="271">
        <v>3</v>
      </c>
      <c r="U329" s="271">
        <v>100</v>
      </c>
      <c r="V329" s="271">
        <v>65</v>
      </c>
      <c r="W329" s="271">
        <v>50</v>
      </c>
      <c r="X329" s="271">
        <v>2747</v>
      </c>
      <c r="Y329" s="273" t="s">
        <v>772</v>
      </c>
      <c r="Z329" s="274"/>
      <c r="AA329" s="276"/>
    </row>
    <row r="330" spans="1:27" ht="18.75" customHeight="1" x14ac:dyDescent="0.25">
      <c r="A330" s="268"/>
      <c r="B330" s="248"/>
      <c r="C330" s="248"/>
      <c r="D330" s="248"/>
      <c r="E330" s="248"/>
      <c r="F330" s="248"/>
      <c r="G330" s="248"/>
      <c r="H330" s="248"/>
      <c r="I330" s="248"/>
      <c r="J330" s="248"/>
      <c r="K330" s="117" t="s">
        <v>152</v>
      </c>
      <c r="L330" s="118" t="s">
        <v>156</v>
      </c>
      <c r="M330" s="118" t="s">
        <v>886</v>
      </c>
      <c r="N330" s="118">
        <v>480</v>
      </c>
      <c r="O330" s="118">
        <v>3</v>
      </c>
      <c r="P330" s="118" t="s">
        <v>76</v>
      </c>
      <c r="Q330" s="118" t="s">
        <v>163</v>
      </c>
      <c r="R330" s="129">
        <v>50</v>
      </c>
      <c r="S330" s="272"/>
      <c r="T330" s="272"/>
      <c r="U330" s="272"/>
      <c r="V330" s="272"/>
      <c r="W330" s="272"/>
      <c r="X330" s="272"/>
      <c r="Y330" s="253"/>
      <c r="Z330" s="275"/>
      <c r="AA330" s="277"/>
    </row>
    <row r="331" spans="1:27" ht="18.75" customHeight="1" x14ac:dyDescent="0.25">
      <c r="A331" s="267" t="s">
        <v>874</v>
      </c>
      <c r="B331" s="270" t="s">
        <v>168</v>
      </c>
      <c r="C331" s="278">
        <v>31719</v>
      </c>
      <c r="D331" s="270" t="s">
        <v>169</v>
      </c>
      <c r="E331" s="270" t="s">
        <v>167</v>
      </c>
      <c r="F331" s="270" t="s">
        <v>170</v>
      </c>
      <c r="G331" s="270">
        <v>18</v>
      </c>
      <c r="H331" s="270">
        <v>14</v>
      </c>
      <c r="I331" s="270">
        <v>11</v>
      </c>
      <c r="J331" s="279" t="s">
        <v>171</v>
      </c>
      <c r="K331" s="115" t="s">
        <v>151</v>
      </c>
      <c r="L331" s="116" t="s">
        <v>155</v>
      </c>
      <c r="M331" s="116" t="s">
        <v>45</v>
      </c>
      <c r="N331" s="116">
        <v>600</v>
      </c>
      <c r="O331" s="116">
        <v>3</v>
      </c>
      <c r="P331" s="116" t="s">
        <v>154</v>
      </c>
      <c r="Q331" s="116">
        <v>80</v>
      </c>
      <c r="R331" s="128"/>
      <c r="S331" s="271">
        <v>480</v>
      </c>
      <c r="T331" s="271">
        <v>3</v>
      </c>
      <c r="U331" s="271">
        <v>100</v>
      </c>
      <c r="V331" s="271">
        <v>65</v>
      </c>
      <c r="W331" s="271">
        <v>50</v>
      </c>
      <c r="X331" s="271">
        <v>2747</v>
      </c>
      <c r="Y331" s="273" t="s">
        <v>772</v>
      </c>
      <c r="Z331" s="274"/>
      <c r="AA331" s="276"/>
    </row>
    <row r="332" spans="1:27" ht="18.75" customHeight="1" x14ac:dyDescent="0.25">
      <c r="A332" s="268"/>
      <c r="B332" s="248"/>
      <c r="C332" s="248"/>
      <c r="D332" s="248"/>
      <c r="E332" s="248"/>
      <c r="F332" s="248"/>
      <c r="G332" s="248"/>
      <c r="H332" s="248"/>
      <c r="I332" s="248"/>
      <c r="J332" s="248"/>
      <c r="K332" s="117" t="s">
        <v>152</v>
      </c>
      <c r="L332" s="118" t="s">
        <v>156</v>
      </c>
      <c r="M332" s="118" t="s">
        <v>887</v>
      </c>
      <c r="N332" s="118">
        <v>480</v>
      </c>
      <c r="O332" s="118">
        <v>3</v>
      </c>
      <c r="P332" s="118" t="s">
        <v>76</v>
      </c>
      <c r="Q332" s="118" t="s">
        <v>163</v>
      </c>
      <c r="R332" s="129">
        <v>50</v>
      </c>
      <c r="S332" s="272"/>
      <c r="T332" s="272"/>
      <c r="U332" s="272"/>
      <c r="V332" s="272"/>
      <c r="W332" s="272"/>
      <c r="X332" s="272"/>
      <c r="Y332" s="253"/>
      <c r="Z332" s="275"/>
      <c r="AA332" s="277"/>
    </row>
    <row r="333" spans="1:27" x14ac:dyDescent="0.25">
      <c r="A333" t="s">
        <v>496</v>
      </c>
      <c r="R333" s="128"/>
    </row>
    <row r="334" spans="1:27" ht="15" customHeight="1" x14ac:dyDescent="0.25">
      <c r="A334" s="267" t="s">
        <v>609</v>
      </c>
      <c r="B334" s="270" t="s">
        <v>168</v>
      </c>
      <c r="C334" s="278">
        <v>31719</v>
      </c>
      <c r="D334" s="270" t="s">
        <v>581</v>
      </c>
      <c r="E334" s="270" t="s">
        <v>167</v>
      </c>
      <c r="F334" s="270" t="s">
        <v>582</v>
      </c>
      <c r="G334" s="270">
        <v>18</v>
      </c>
      <c r="H334" s="270">
        <v>14</v>
      </c>
      <c r="I334" s="270">
        <v>11</v>
      </c>
      <c r="J334" s="279" t="s">
        <v>171</v>
      </c>
      <c r="K334" s="115" t="s">
        <v>151</v>
      </c>
      <c r="L334" s="116" t="s">
        <v>155</v>
      </c>
      <c r="M334" s="116" t="s">
        <v>8</v>
      </c>
      <c r="N334" s="116">
        <v>600</v>
      </c>
      <c r="O334" s="116">
        <v>3</v>
      </c>
      <c r="P334" s="116" t="s">
        <v>154</v>
      </c>
      <c r="Q334" s="116">
        <v>3.5</v>
      </c>
      <c r="R334" s="128" t="s">
        <v>154</v>
      </c>
      <c r="S334" s="271">
        <v>208</v>
      </c>
      <c r="T334" s="271">
        <v>3</v>
      </c>
      <c r="U334" s="271">
        <v>25</v>
      </c>
      <c r="V334" s="271">
        <v>2.5</v>
      </c>
      <c r="W334" s="271">
        <v>0.5</v>
      </c>
      <c r="X334" s="271">
        <v>2747</v>
      </c>
      <c r="Y334" s="273" t="s">
        <v>767</v>
      </c>
      <c r="Z334" s="274"/>
      <c r="AA334" s="276"/>
    </row>
    <row r="335" spans="1:27" x14ac:dyDescent="0.25">
      <c r="A335" s="268"/>
      <c r="B335" s="248"/>
      <c r="C335" s="248"/>
      <c r="D335" s="248"/>
      <c r="E335" s="248"/>
      <c r="F335" s="248"/>
      <c r="G335" s="248"/>
      <c r="H335" s="248"/>
      <c r="I335" s="248"/>
      <c r="J335" s="248"/>
      <c r="K335" s="117" t="s">
        <v>152</v>
      </c>
      <c r="L335" s="118" t="s">
        <v>156</v>
      </c>
      <c r="M335" s="126" t="s">
        <v>922</v>
      </c>
      <c r="N335" s="118">
        <v>208</v>
      </c>
      <c r="O335" s="118">
        <v>3</v>
      </c>
      <c r="P335" s="118" t="s">
        <v>76</v>
      </c>
      <c r="Q335" s="118" t="s">
        <v>165</v>
      </c>
      <c r="R335" s="129">
        <v>2</v>
      </c>
      <c r="S335" s="272"/>
      <c r="T335" s="272"/>
      <c r="U335" s="272"/>
      <c r="V335" s="272"/>
      <c r="W335" s="272"/>
      <c r="X335" s="272"/>
      <c r="Y335" s="253"/>
      <c r="Z335" s="275"/>
      <c r="AA335" s="277"/>
    </row>
    <row r="336" spans="1:27" ht="15" customHeight="1" x14ac:dyDescent="0.25">
      <c r="A336" s="267" t="s">
        <v>610</v>
      </c>
      <c r="B336" s="270" t="s">
        <v>168</v>
      </c>
      <c r="C336" s="278">
        <v>31719</v>
      </c>
      <c r="D336" s="270" t="s">
        <v>581</v>
      </c>
      <c r="E336" s="270" t="s">
        <v>167</v>
      </c>
      <c r="F336" s="270" t="s">
        <v>582</v>
      </c>
      <c r="G336" s="270">
        <v>18</v>
      </c>
      <c r="H336" s="270">
        <v>14</v>
      </c>
      <c r="I336" s="270">
        <v>11</v>
      </c>
      <c r="J336" s="279" t="s">
        <v>171</v>
      </c>
      <c r="K336" s="115" t="s">
        <v>151</v>
      </c>
      <c r="L336" s="116" t="s">
        <v>155</v>
      </c>
      <c r="M336" s="116" t="s">
        <v>8</v>
      </c>
      <c r="N336" s="116">
        <v>600</v>
      </c>
      <c r="O336" s="116">
        <v>3</v>
      </c>
      <c r="P336" s="116" t="s">
        <v>154</v>
      </c>
      <c r="Q336" s="116">
        <v>3.5</v>
      </c>
      <c r="R336" s="128" t="s">
        <v>154</v>
      </c>
      <c r="S336" s="271">
        <v>208</v>
      </c>
      <c r="T336" s="271">
        <v>3</v>
      </c>
      <c r="U336" s="271">
        <v>25</v>
      </c>
      <c r="V336" s="271">
        <v>2.5</v>
      </c>
      <c r="W336" s="271">
        <v>0.5</v>
      </c>
      <c r="X336" s="271">
        <v>2747</v>
      </c>
      <c r="Y336" s="273" t="s">
        <v>767</v>
      </c>
      <c r="Z336" s="274"/>
      <c r="AA336" s="276"/>
    </row>
    <row r="337" spans="1:27" x14ac:dyDescent="0.25">
      <c r="A337" s="268"/>
      <c r="B337" s="248"/>
      <c r="C337" s="248"/>
      <c r="D337" s="248"/>
      <c r="E337" s="248"/>
      <c r="F337" s="248"/>
      <c r="G337" s="248"/>
      <c r="H337" s="248"/>
      <c r="I337" s="248"/>
      <c r="J337" s="248"/>
      <c r="K337" s="117" t="s">
        <v>152</v>
      </c>
      <c r="L337" s="118" t="s">
        <v>156</v>
      </c>
      <c r="M337" s="126" t="s">
        <v>923</v>
      </c>
      <c r="N337" s="118">
        <v>208</v>
      </c>
      <c r="O337" s="118">
        <v>3</v>
      </c>
      <c r="P337" s="118" t="s">
        <v>76</v>
      </c>
      <c r="Q337" s="118" t="s">
        <v>165</v>
      </c>
      <c r="R337" s="129">
        <v>2</v>
      </c>
      <c r="S337" s="272"/>
      <c r="T337" s="272"/>
      <c r="U337" s="272"/>
      <c r="V337" s="272"/>
      <c r="W337" s="272"/>
      <c r="X337" s="272"/>
      <c r="Y337" s="253"/>
      <c r="Z337" s="275"/>
      <c r="AA337" s="277"/>
    </row>
    <row r="338" spans="1:27" ht="15" customHeight="1" x14ac:dyDescent="0.25">
      <c r="A338" s="267" t="s">
        <v>611</v>
      </c>
      <c r="B338" s="270" t="s">
        <v>168</v>
      </c>
      <c r="C338" s="278">
        <v>31719</v>
      </c>
      <c r="D338" s="270" t="s">
        <v>581</v>
      </c>
      <c r="E338" s="270" t="s">
        <v>167</v>
      </c>
      <c r="F338" s="270" t="s">
        <v>582</v>
      </c>
      <c r="G338" s="270">
        <v>18</v>
      </c>
      <c r="H338" s="270">
        <v>14</v>
      </c>
      <c r="I338" s="270">
        <v>11</v>
      </c>
      <c r="J338" s="279" t="s">
        <v>171</v>
      </c>
      <c r="K338" s="115" t="s">
        <v>151</v>
      </c>
      <c r="L338" s="116" t="s">
        <v>155</v>
      </c>
      <c r="M338" s="116" t="s">
        <v>9</v>
      </c>
      <c r="N338" s="116">
        <v>600</v>
      </c>
      <c r="O338" s="116">
        <v>3</v>
      </c>
      <c r="P338" s="116" t="s">
        <v>154</v>
      </c>
      <c r="Q338" s="116">
        <v>7</v>
      </c>
      <c r="R338" s="128" t="s">
        <v>154</v>
      </c>
      <c r="S338" s="271">
        <v>208</v>
      </c>
      <c r="T338" s="271">
        <v>3</v>
      </c>
      <c r="U338" s="271">
        <v>25</v>
      </c>
      <c r="V338" s="271">
        <v>3.7</v>
      </c>
      <c r="W338" s="271">
        <v>0.75</v>
      </c>
      <c r="X338" s="271">
        <v>2747</v>
      </c>
      <c r="Y338" s="273" t="s">
        <v>767</v>
      </c>
      <c r="Z338" s="274"/>
      <c r="AA338" s="276"/>
    </row>
    <row r="339" spans="1:27" x14ac:dyDescent="0.25">
      <c r="A339" s="268"/>
      <c r="B339" s="248"/>
      <c r="C339" s="248"/>
      <c r="D339" s="248"/>
      <c r="E339" s="248"/>
      <c r="F339" s="248"/>
      <c r="G339" s="248"/>
      <c r="H339" s="248"/>
      <c r="I339" s="248"/>
      <c r="J339" s="248"/>
      <c r="K339" s="117" t="s">
        <v>152</v>
      </c>
      <c r="L339" s="118" t="s">
        <v>156</v>
      </c>
      <c r="M339" s="118" t="s">
        <v>924</v>
      </c>
      <c r="N339" s="118">
        <v>208</v>
      </c>
      <c r="O339" s="118">
        <v>3</v>
      </c>
      <c r="P339" s="118" t="s">
        <v>76</v>
      </c>
      <c r="Q339" s="118" t="s">
        <v>870</v>
      </c>
      <c r="R339" s="137">
        <v>7.5</v>
      </c>
      <c r="S339" s="272"/>
      <c r="T339" s="272"/>
      <c r="U339" s="272"/>
      <c r="V339" s="272"/>
      <c r="W339" s="272"/>
      <c r="X339" s="272"/>
      <c r="Y339" s="253"/>
      <c r="Z339" s="275"/>
      <c r="AA339" s="277"/>
    </row>
    <row r="340" spans="1:27" ht="15" customHeight="1" x14ac:dyDescent="0.25">
      <c r="A340" s="267" t="s">
        <v>612</v>
      </c>
      <c r="B340" s="270" t="s">
        <v>168</v>
      </c>
      <c r="C340" s="278">
        <v>31719</v>
      </c>
      <c r="D340" s="270" t="s">
        <v>581</v>
      </c>
      <c r="E340" s="270" t="s">
        <v>167</v>
      </c>
      <c r="F340" s="270" t="s">
        <v>582</v>
      </c>
      <c r="G340" s="270">
        <v>18</v>
      </c>
      <c r="H340" s="270">
        <v>14</v>
      </c>
      <c r="I340" s="270">
        <v>11</v>
      </c>
      <c r="J340" s="279" t="s">
        <v>171</v>
      </c>
      <c r="K340" s="115" t="s">
        <v>151</v>
      </c>
      <c r="L340" s="116" t="s">
        <v>155</v>
      </c>
      <c r="M340" s="116" t="s">
        <v>9</v>
      </c>
      <c r="N340" s="116">
        <v>600</v>
      </c>
      <c r="O340" s="116">
        <v>3</v>
      </c>
      <c r="P340" s="116" t="s">
        <v>154</v>
      </c>
      <c r="Q340" s="116">
        <v>7</v>
      </c>
      <c r="R340" s="128" t="s">
        <v>154</v>
      </c>
      <c r="S340" s="271">
        <v>208</v>
      </c>
      <c r="T340" s="271">
        <v>3</v>
      </c>
      <c r="U340" s="271">
        <v>25</v>
      </c>
      <c r="V340" s="271">
        <v>3.7</v>
      </c>
      <c r="W340" s="271">
        <v>0.75</v>
      </c>
      <c r="X340" s="271">
        <v>2747</v>
      </c>
      <c r="Y340" s="273" t="s">
        <v>767</v>
      </c>
      <c r="Z340" s="274"/>
      <c r="AA340" s="276"/>
    </row>
    <row r="341" spans="1:27" x14ac:dyDescent="0.25">
      <c r="A341" s="268"/>
      <c r="B341" s="248"/>
      <c r="C341" s="248"/>
      <c r="D341" s="248"/>
      <c r="E341" s="248"/>
      <c r="F341" s="248"/>
      <c r="G341" s="248"/>
      <c r="H341" s="248"/>
      <c r="I341" s="248"/>
      <c r="J341" s="248"/>
      <c r="K341" s="117" t="s">
        <v>152</v>
      </c>
      <c r="L341" s="118" t="s">
        <v>156</v>
      </c>
      <c r="M341" s="118" t="s">
        <v>925</v>
      </c>
      <c r="N341" s="118">
        <v>208</v>
      </c>
      <c r="O341" s="118">
        <v>3</v>
      </c>
      <c r="P341" s="118" t="s">
        <v>76</v>
      </c>
      <c r="Q341" s="118" t="s">
        <v>870</v>
      </c>
      <c r="R341" s="137">
        <v>7.5</v>
      </c>
      <c r="S341" s="272"/>
      <c r="T341" s="272"/>
      <c r="U341" s="272"/>
      <c r="V341" s="272"/>
      <c r="W341" s="272"/>
      <c r="X341" s="272"/>
      <c r="Y341" s="253"/>
      <c r="Z341" s="275"/>
      <c r="AA341" s="277"/>
    </row>
    <row r="342" spans="1:27" ht="15" customHeight="1" x14ac:dyDescent="0.25">
      <c r="A342" s="267" t="s">
        <v>613</v>
      </c>
      <c r="B342" s="270" t="s">
        <v>168</v>
      </c>
      <c r="C342" s="278">
        <v>31719</v>
      </c>
      <c r="D342" s="270" t="s">
        <v>581</v>
      </c>
      <c r="E342" s="270" t="s">
        <v>167</v>
      </c>
      <c r="F342" s="270" t="s">
        <v>582</v>
      </c>
      <c r="G342" s="270">
        <v>18</v>
      </c>
      <c r="H342" s="270">
        <v>14</v>
      </c>
      <c r="I342" s="270">
        <v>11</v>
      </c>
      <c r="J342" s="279" t="s">
        <v>171</v>
      </c>
      <c r="K342" s="115" t="s">
        <v>151</v>
      </c>
      <c r="L342" s="116" t="s">
        <v>155</v>
      </c>
      <c r="M342" s="116" t="s">
        <v>9</v>
      </c>
      <c r="N342" s="116">
        <v>600</v>
      </c>
      <c r="O342" s="116">
        <v>3</v>
      </c>
      <c r="P342" s="116" t="s">
        <v>154</v>
      </c>
      <c r="Q342" s="116">
        <v>7</v>
      </c>
      <c r="R342" s="128" t="s">
        <v>154</v>
      </c>
      <c r="S342" s="271">
        <v>208</v>
      </c>
      <c r="T342" s="271">
        <v>3</v>
      </c>
      <c r="U342" s="271">
        <v>25</v>
      </c>
      <c r="V342" s="271">
        <v>4.8</v>
      </c>
      <c r="W342" s="271">
        <v>1</v>
      </c>
      <c r="X342" s="271">
        <v>2747</v>
      </c>
      <c r="Y342" s="273" t="s">
        <v>767</v>
      </c>
      <c r="Z342" s="274"/>
      <c r="AA342" s="276"/>
    </row>
    <row r="343" spans="1:27" x14ac:dyDescent="0.25">
      <c r="A343" s="268"/>
      <c r="B343" s="248"/>
      <c r="C343" s="248"/>
      <c r="D343" s="248"/>
      <c r="E343" s="248"/>
      <c r="F343" s="248"/>
      <c r="G343" s="248"/>
      <c r="H343" s="248"/>
      <c r="I343" s="248"/>
      <c r="J343" s="248"/>
      <c r="K343" s="117" t="s">
        <v>152</v>
      </c>
      <c r="L343" s="118" t="s">
        <v>156</v>
      </c>
      <c r="M343" s="118" t="s">
        <v>924</v>
      </c>
      <c r="N343" s="118">
        <v>208</v>
      </c>
      <c r="O343" s="118">
        <v>3</v>
      </c>
      <c r="P343" s="118" t="s">
        <v>76</v>
      </c>
      <c r="Q343" s="118" t="s">
        <v>870</v>
      </c>
      <c r="R343" s="137">
        <v>7.5</v>
      </c>
      <c r="S343" s="272"/>
      <c r="T343" s="272"/>
      <c r="U343" s="272"/>
      <c r="V343" s="272"/>
      <c r="W343" s="272"/>
      <c r="X343" s="272"/>
      <c r="Y343" s="253"/>
      <c r="Z343" s="275"/>
      <c r="AA343" s="277"/>
    </row>
    <row r="344" spans="1:27" ht="15" customHeight="1" x14ac:dyDescent="0.25">
      <c r="A344" s="267" t="s">
        <v>614</v>
      </c>
      <c r="B344" s="270" t="s">
        <v>168</v>
      </c>
      <c r="C344" s="278">
        <v>31719</v>
      </c>
      <c r="D344" s="270" t="s">
        <v>581</v>
      </c>
      <c r="E344" s="270" t="s">
        <v>167</v>
      </c>
      <c r="F344" s="270" t="s">
        <v>582</v>
      </c>
      <c r="G344" s="270">
        <v>18</v>
      </c>
      <c r="H344" s="270">
        <v>14</v>
      </c>
      <c r="I344" s="270">
        <v>11</v>
      </c>
      <c r="J344" s="279" t="s">
        <v>171</v>
      </c>
      <c r="K344" s="115" t="s">
        <v>151</v>
      </c>
      <c r="L344" s="116" t="s">
        <v>155</v>
      </c>
      <c r="M344" s="116" t="s">
        <v>9</v>
      </c>
      <c r="N344" s="116">
        <v>600</v>
      </c>
      <c r="O344" s="116">
        <v>3</v>
      </c>
      <c r="P344" s="116" t="s">
        <v>154</v>
      </c>
      <c r="Q344" s="116">
        <v>7</v>
      </c>
      <c r="R344" s="128" t="s">
        <v>154</v>
      </c>
      <c r="S344" s="271">
        <v>208</v>
      </c>
      <c r="T344" s="271">
        <v>3</v>
      </c>
      <c r="U344" s="271">
        <v>25</v>
      </c>
      <c r="V344" s="271">
        <v>4.8</v>
      </c>
      <c r="W344" s="271">
        <v>1</v>
      </c>
      <c r="X344" s="271">
        <v>2747</v>
      </c>
      <c r="Y344" s="273" t="s">
        <v>767</v>
      </c>
      <c r="Z344" s="274"/>
      <c r="AA344" s="276"/>
    </row>
    <row r="345" spans="1:27" x14ac:dyDescent="0.25">
      <c r="A345" s="268"/>
      <c r="B345" s="248"/>
      <c r="C345" s="248"/>
      <c r="D345" s="248"/>
      <c r="E345" s="248"/>
      <c r="F345" s="248"/>
      <c r="G345" s="248"/>
      <c r="H345" s="248"/>
      <c r="I345" s="248"/>
      <c r="J345" s="248"/>
      <c r="K345" s="117" t="s">
        <v>152</v>
      </c>
      <c r="L345" s="118" t="s">
        <v>156</v>
      </c>
      <c r="M345" s="118" t="s">
        <v>925</v>
      </c>
      <c r="N345" s="118">
        <v>208</v>
      </c>
      <c r="O345" s="118">
        <v>3</v>
      </c>
      <c r="P345" s="118" t="s">
        <v>76</v>
      </c>
      <c r="Q345" s="118" t="s">
        <v>870</v>
      </c>
      <c r="R345" s="137">
        <v>7.5</v>
      </c>
      <c r="S345" s="272"/>
      <c r="T345" s="272"/>
      <c r="U345" s="272"/>
      <c r="V345" s="272"/>
      <c r="W345" s="272"/>
      <c r="X345" s="272"/>
      <c r="Y345" s="253"/>
      <c r="Z345" s="275"/>
      <c r="AA345" s="277"/>
    </row>
    <row r="346" spans="1:27" ht="15" customHeight="1" x14ac:dyDescent="0.25">
      <c r="A346" s="267" t="s">
        <v>615</v>
      </c>
      <c r="B346" s="270" t="s">
        <v>168</v>
      </c>
      <c r="C346" s="278">
        <v>31719</v>
      </c>
      <c r="D346" s="270" t="s">
        <v>581</v>
      </c>
      <c r="E346" s="270" t="s">
        <v>167</v>
      </c>
      <c r="F346" s="270" t="s">
        <v>582</v>
      </c>
      <c r="G346" s="270">
        <v>18</v>
      </c>
      <c r="H346" s="270">
        <v>14</v>
      </c>
      <c r="I346" s="270">
        <v>11</v>
      </c>
      <c r="J346" s="279" t="s">
        <v>171</v>
      </c>
      <c r="K346" s="115" t="s">
        <v>151</v>
      </c>
      <c r="L346" s="116" t="s">
        <v>155</v>
      </c>
      <c r="M346" s="116" t="s">
        <v>9</v>
      </c>
      <c r="N346" s="116">
        <v>600</v>
      </c>
      <c r="O346" s="116">
        <v>3</v>
      </c>
      <c r="P346" s="116" t="s">
        <v>154</v>
      </c>
      <c r="Q346" s="116">
        <v>7</v>
      </c>
      <c r="R346" s="128" t="s">
        <v>154</v>
      </c>
      <c r="S346" s="271">
        <v>208</v>
      </c>
      <c r="T346" s="271">
        <v>3</v>
      </c>
      <c r="U346" s="271">
        <v>25</v>
      </c>
      <c r="V346" s="271">
        <v>6.9</v>
      </c>
      <c r="W346" s="271">
        <v>1.5</v>
      </c>
      <c r="X346" s="271">
        <v>2747</v>
      </c>
      <c r="Y346" s="273" t="s">
        <v>767</v>
      </c>
      <c r="Z346" s="274"/>
      <c r="AA346" s="276"/>
    </row>
    <row r="347" spans="1:27" x14ac:dyDescent="0.25">
      <c r="A347" s="268"/>
      <c r="B347" s="248"/>
      <c r="C347" s="248"/>
      <c r="D347" s="248"/>
      <c r="E347" s="248"/>
      <c r="F347" s="248"/>
      <c r="G347" s="248"/>
      <c r="H347" s="248"/>
      <c r="I347" s="248"/>
      <c r="J347" s="248"/>
      <c r="K347" s="117" t="s">
        <v>152</v>
      </c>
      <c r="L347" s="118" t="s">
        <v>156</v>
      </c>
      <c r="M347" s="118" t="s">
        <v>924</v>
      </c>
      <c r="N347" s="118">
        <v>208</v>
      </c>
      <c r="O347" s="118">
        <v>3</v>
      </c>
      <c r="P347" s="118" t="s">
        <v>76</v>
      </c>
      <c r="Q347" s="118" t="s">
        <v>870</v>
      </c>
      <c r="R347" s="137">
        <v>7.5</v>
      </c>
      <c r="S347" s="272"/>
      <c r="T347" s="272"/>
      <c r="U347" s="272"/>
      <c r="V347" s="272"/>
      <c r="W347" s="272"/>
      <c r="X347" s="272"/>
      <c r="Y347" s="253"/>
      <c r="Z347" s="275"/>
      <c r="AA347" s="277"/>
    </row>
    <row r="348" spans="1:27" ht="15" customHeight="1" x14ac:dyDescent="0.25">
      <c r="A348" s="267" t="s">
        <v>616</v>
      </c>
      <c r="B348" s="270" t="s">
        <v>168</v>
      </c>
      <c r="C348" s="278">
        <v>31719</v>
      </c>
      <c r="D348" s="270" t="s">
        <v>581</v>
      </c>
      <c r="E348" s="270" t="s">
        <v>167</v>
      </c>
      <c r="F348" s="270" t="s">
        <v>582</v>
      </c>
      <c r="G348" s="270">
        <v>18</v>
      </c>
      <c r="H348" s="270">
        <v>14</v>
      </c>
      <c r="I348" s="270">
        <v>11</v>
      </c>
      <c r="J348" s="279" t="s">
        <v>171</v>
      </c>
      <c r="K348" s="115" t="s">
        <v>151</v>
      </c>
      <c r="L348" s="116" t="s">
        <v>155</v>
      </c>
      <c r="M348" s="116" t="s">
        <v>9</v>
      </c>
      <c r="N348" s="116">
        <v>600</v>
      </c>
      <c r="O348" s="116">
        <v>3</v>
      </c>
      <c r="P348" s="116" t="s">
        <v>154</v>
      </c>
      <c r="Q348" s="116">
        <v>7</v>
      </c>
      <c r="R348" s="128" t="s">
        <v>154</v>
      </c>
      <c r="S348" s="271">
        <v>208</v>
      </c>
      <c r="T348" s="271">
        <v>3</v>
      </c>
      <c r="U348" s="271">
        <v>25</v>
      </c>
      <c r="V348" s="271">
        <v>6.9</v>
      </c>
      <c r="W348" s="271">
        <v>1.5</v>
      </c>
      <c r="X348" s="271">
        <v>2747</v>
      </c>
      <c r="Y348" s="273" t="s">
        <v>767</v>
      </c>
      <c r="Z348" s="274"/>
      <c r="AA348" s="276"/>
    </row>
    <row r="349" spans="1:27" x14ac:dyDescent="0.25">
      <c r="A349" s="268"/>
      <c r="B349" s="248"/>
      <c r="C349" s="248"/>
      <c r="D349" s="248"/>
      <c r="E349" s="248"/>
      <c r="F349" s="248"/>
      <c r="G349" s="248"/>
      <c r="H349" s="248"/>
      <c r="I349" s="248"/>
      <c r="J349" s="248"/>
      <c r="K349" s="117" t="s">
        <v>152</v>
      </c>
      <c r="L349" s="118" t="s">
        <v>156</v>
      </c>
      <c r="M349" s="118" t="s">
        <v>925</v>
      </c>
      <c r="N349" s="118">
        <v>208</v>
      </c>
      <c r="O349" s="118">
        <v>3</v>
      </c>
      <c r="P349" s="118" t="s">
        <v>76</v>
      </c>
      <c r="Q349" s="118" t="s">
        <v>870</v>
      </c>
      <c r="R349" s="137">
        <v>7.5</v>
      </c>
      <c r="S349" s="272"/>
      <c r="T349" s="272"/>
      <c r="U349" s="272"/>
      <c r="V349" s="272"/>
      <c r="W349" s="272"/>
      <c r="X349" s="272"/>
      <c r="Y349" s="253"/>
      <c r="Z349" s="275"/>
      <c r="AA349" s="277"/>
    </row>
    <row r="350" spans="1:27" ht="15" customHeight="1" x14ac:dyDescent="0.25">
      <c r="A350" s="267" t="s">
        <v>617</v>
      </c>
      <c r="B350" s="270" t="s">
        <v>168</v>
      </c>
      <c r="C350" s="278">
        <v>31719</v>
      </c>
      <c r="D350" s="270" t="s">
        <v>581</v>
      </c>
      <c r="E350" s="270" t="s">
        <v>167</v>
      </c>
      <c r="F350" s="270" t="s">
        <v>582</v>
      </c>
      <c r="G350" s="270">
        <v>18</v>
      </c>
      <c r="H350" s="270">
        <v>14</v>
      </c>
      <c r="I350" s="270">
        <v>11</v>
      </c>
      <c r="J350" s="279" t="s">
        <v>171</v>
      </c>
      <c r="K350" s="115" t="s">
        <v>151</v>
      </c>
      <c r="L350" s="116" t="s">
        <v>155</v>
      </c>
      <c r="M350" s="116" t="s">
        <v>153</v>
      </c>
      <c r="N350" s="116">
        <v>600</v>
      </c>
      <c r="O350" s="116">
        <v>3</v>
      </c>
      <c r="P350" s="116" t="s">
        <v>154</v>
      </c>
      <c r="Q350" s="116">
        <v>12.5</v>
      </c>
      <c r="R350" s="128" t="s">
        <v>154</v>
      </c>
      <c r="S350" s="271">
        <v>208</v>
      </c>
      <c r="T350" s="271">
        <v>3</v>
      </c>
      <c r="U350" s="271">
        <v>25</v>
      </c>
      <c r="V350" s="271">
        <v>7.8</v>
      </c>
      <c r="W350" s="271">
        <v>2</v>
      </c>
      <c r="X350" s="271">
        <v>2747</v>
      </c>
      <c r="Y350" s="273" t="s">
        <v>767</v>
      </c>
      <c r="Z350" s="274"/>
      <c r="AA350" s="276"/>
    </row>
    <row r="351" spans="1:27" x14ac:dyDescent="0.25">
      <c r="A351" s="268"/>
      <c r="B351" s="248"/>
      <c r="C351" s="248"/>
      <c r="D351" s="248"/>
      <c r="E351" s="248"/>
      <c r="F351" s="248"/>
      <c r="G351" s="248"/>
      <c r="H351" s="248"/>
      <c r="I351" s="248"/>
      <c r="J351" s="248"/>
      <c r="K351" s="117" t="s">
        <v>152</v>
      </c>
      <c r="L351" s="118" t="s">
        <v>156</v>
      </c>
      <c r="M351" s="118" t="s">
        <v>924</v>
      </c>
      <c r="N351" s="118">
        <v>208</v>
      </c>
      <c r="O351" s="118">
        <v>3</v>
      </c>
      <c r="P351" s="118" t="s">
        <v>76</v>
      </c>
      <c r="Q351" s="118" t="s">
        <v>870</v>
      </c>
      <c r="R351" s="137">
        <v>7.5</v>
      </c>
      <c r="S351" s="272"/>
      <c r="T351" s="272"/>
      <c r="U351" s="272"/>
      <c r="V351" s="272"/>
      <c r="W351" s="272"/>
      <c r="X351" s="272"/>
      <c r="Y351" s="253"/>
      <c r="Z351" s="275"/>
      <c r="AA351" s="277"/>
    </row>
    <row r="352" spans="1:27" ht="15" customHeight="1" x14ac:dyDescent="0.25">
      <c r="A352" s="267" t="s">
        <v>618</v>
      </c>
      <c r="B352" s="270" t="s">
        <v>168</v>
      </c>
      <c r="C352" s="278">
        <v>31719</v>
      </c>
      <c r="D352" s="270" t="s">
        <v>581</v>
      </c>
      <c r="E352" s="270" t="s">
        <v>167</v>
      </c>
      <c r="F352" s="270" t="s">
        <v>582</v>
      </c>
      <c r="G352" s="270">
        <v>18</v>
      </c>
      <c r="H352" s="270">
        <v>14</v>
      </c>
      <c r="I352" s="270">
        <v>11</v>
      </c>
      <c r="J352" s="279" t="s">
        <v>171</v>
      </c>
      <c r="K352" s="115" t="s">
        <v>151</v>
      </c>
      <c r="L352" s="116" t="s">
        <v>155</v>
      </c>
      <c r="M352" s="116" t="s">
        <v>153</v>
      </c>
      <c r="N352" s="116">
        <v>600</v>
      </c>
      <c r="O352" s="116">
        <v>3</v>
      </c>
      <c r="P352" s="116" t="s">
        <v>154</v>
      </c>
      <c r="Q352" s="116">
        <v>12.5</v>
      </c>
      <c r="R352" s="128" t="s">
        <v>154</v>
      </c>
      <c r="S352" s="271">
        <v>208</v>
      </c>
      <c r="T352" s="271">
        <v>3</v>
      </c>
      <c r="U352" s="271">
        <v>25</v>
      </c>
      <c r="V352" s="271">
        <v>7.8</v>
      </c>
      <c r="W352" s="271">
        <v>2</v>
      </c>
      <c r="X352" s="271">
        <v>2747</v>
      </c>
      <c r="Y352" s="273" t="s">
        <v>767</v>
      </c>
      <c r="Z352" s="274"/>
      <c r="AA352" s="276"/>
    </row>
    <row r="353" spans="1:27" x14ac:dyDescent="0.25">
      <c r="A353" s="268"/>
      <c r="B353" s="248"/>
      <c r="C353" s="248"/>
      <c r="D353" s="248"/>
      <c r="E353" s="248"/>
      <c r="F353" s="248"/>
      <c r="G353" s="248"/>
      <c r="H353" s="248"/>
      <c r="I353" s="248"/>
      <c r="J353" s="248"/>
      <c r="K353" s="117" t="s">
        <v>152</v>
      </c>
      <c r="L353" s="118" t="s">
        <v>156</v>
      </c>
      <c r="M353" s="118" t="s">
        <v>925</v>
      </c>
      <c r="N353" s="118">
        <v>208</v>
      </c>
      <c r="O353" s="118">
        <v>3</v>
      </c>
      <c r="P353" s="118" t="s">
        <v>76</v>
      </c>
      <c r="Q353" s="118" t="s">
        <v>870</v>
      </c>
      <c r="R353" s="137">
        <v>7.5</v>
      </c>
      <c r="S353" s="272"/>
      <c r="T353" s="272"/>
      <c r="U353" s="272"/>
      <c r="V353" s="272"/>
      <c r="W353" s="272"/>
      <c r="X353" s="272"/>
      <c r="Y353" s="253"/>
      <c r="Z353" s="275"/>
      <c r="AA353" s="277"/>
    </row>
    <row r="354" spans="1:27" ht="15" customHeight="1" x14ac:dyDescent="0.25">
      <c r="A354" s="267" t="s">
        <v>619</v>
      </c>
      <c r="B354" s="270" t="s">
        <v>168</v>
      </c>
      <c r="C354" s="278">
        <v>31719</v>
      </c>
      <c r="D354" s="270" t="s">
        <v>581</v>
      </c>
      <c r="E354" s="270" t="s">
        <v>167</v>
      </c>
      <c r="F354" s="270" t="s">
        <v>582</v>
      </c>
      <c r="G354" s="270">
        <v>18</v>
      </c>
      <c r="H354" s="270">
        <v>14</v>
      </c>
      <c r="I354" s="270">
        <v>11</v>
      </c>
      <c r="J354" s="279" t="s">
        <v>171</v>
      </c>
      <c r="K354" s="115" t="s">
        <v>151</v>
      </c>
      <c r="L354" s="116" t="s">
        <v>155</v>
      </c>
      <c r="M354" s="116" t="s">
        <v>153</v>
      </c>
      <c r="N354" s="116">
        <v>600</v>
      </c>
      <c r="O354" s="116">
        <v>3</v>
      </c>
      <c r="P354" s="116" t="s">
        <v>154</v>
      </c>
      <c r="Q354" s="116">
        <v>12.5</v>
      </c>
      <c r="R354" s="128" t="s">
        <v>154</v>
      </c>
      <c r="S354" s="271">
        <v>208</v>
      </c>
      <c r="T354" s="271">
        <v>3</v>
      </c>
      <c r="U354" s="271">
        <v>25</v>
      </c>
      <c r="V354" s="271">
        <v>11</v>
      </c>
      <c r="W354" s="271">
        <v>3</v>
      </c>
      <c r="X354" s="271">
        <v>2747</v>
      </c>
      <c r="Y354" s="273" t="s">
        <v>767</v>
      </c>
      <c r="Z354" s="274"/>
      <c r="AA354" s="276"/>
    </row>
    <row r="355" spans="1:27" x14ac:dyDescent="0.25">
      <c r="A355" s="268"/>
      <c r="B355" s="248"/>
      <c r="C355" s="248"/>
      <c r="D355" s="248"/>
      <c r="E355" s="248"/>
      <c r="F355" s="248"/>
      <c r="G355" s="248"/>
      <c r="H355" s="248"/>
      <c r="I355" s="248"/>
      <c r="J355" s="248"/>
      <c r="K355" s="117" t="s">
        <v>152</v>
      </c>
      <c r="L355" s="118" t="s">
        <v>156</v>
      </c>
      <c r="M355" s="118" t="s">
        <v>924</v>
      </c>
      <c r="N355" s="118">
        <v>208</v>
      </c>
      <c r="O355" s="118">
        <v>3</v>
      </c>
      <c r="P355" s="118" t="s">
        <v>76</v>
      </c>
      <c r="Q355" s="118" t="s">
        <v>870</v>
      </c>
      <c r="R355" s="137">
        <v>7.5</v>
      </c>
      <c r="S355" s="272"/>
      <c r="T355" s="272"/>
      <c r="U355" s="272"/>
      <c r="V355" s="272"/>
      <c r="W355" s="272"/>
      <c r="X355" s="272"/>
      <c r="Y355" s="253"/>
      <c r="Z355" s="275"/>
      <c r="AA355" s="277"/>
    </row>
    <row r="356" spans="1:27" ht="15" customHeight="1" x14ac:dyDescent="0.25">
      <c r="A356" s="267" t="s">
        <v>620</v>
      </c>
      <c r="B356" s="270" t="s">
        <v>168</v>
      </c>
      <c r="C356" s="278">
        <v>31719</v>
      </c>
      <c r="D356" s="270" t="s">
        <v>581</v>
      </c>
      <c r="E356" s="270" t="s">
        <v>167</v>
      </c>
      <c r="F356" s="270" t="s">
        <v>582</v>
      </c>
      <c r="G356" s="270">
        <v>18</v>
      </c>
      <c r="H356" s="270">
        <v>14</v>
      </c>
      <c r="I356" s="270">
        <v>11</v>
      </c>
      <c r="J356" s="279" t="s">
        <v>171</v>
      </c>
      <c r="K356" s="115" t="s">
        <v>151</v>
      </c>
      <c r="L356" s="116" t="s">
        <v>155</v>
      </c>
      <c r="M356" s="116" t="s">
        <v>153</v>
      </c>
      <c r="N356" s="116">
        <v>600</v>
      </c>
      <c r="O356" s="116">
        <v>3</v>
      </c>
      <c r="P356" s="116" t="s">
        <v>154</v>
      </c>
      <c r="Q356" s="116">
        <v>12.5</v>
      </c>
      <c r="R356" s="128" t="s">
        <v>154</v>
      </c>
      <c r="S356" s="271">
        <v>208</v>
      </c>
      <c r="T356" s="271">
        <v>3</v>
      </c>
      <c r="U356" s="271">
        <v>25</v>
      </c>
      <c r="V356" s="271">
        <v>11</v>
      </c>
      <c r="W356" s="271">
        <v>3</v>
      </c>
      <c r="X356" s="271">
        <v>2747</v>
      </c>
      <c r="Y356" s="273" t="s">
        <v>767</v>
      </c>
      <c r="Z356" s="274"/>
      <c r="AA356" s="276"/>
    </row>
    <row r="357" spans="1:27" x14ac:dyDescent="0.25">
      <c r="A357" s="268"/>
      <c r="B357" s="248"/>
      <c r="C357" s="248"/>
      <c r="D357" s="248"/>
      <c r="E357" s="248"/>
      <c r="F357" s="248"/>
      <c r="G357" s="248"/>
      <c r="H357" s="248"/>
      <c r="I357" s="248"/>
      <c r="J357" s="248"/>
      <c r="K357" s="117" t="s">
        <v>152</v>
      </c>
      <c r="L357" s="118" t="s">
        <v>156</v>
      </c>
      <c r="M357" s="118" t="s">
        <v>925</v>
      </c>
      <c r="N357" s="118">
        <v>208</v>
      </c>
      <c r="O357" s="118">
        <v>3</v>
      </c>
      <c r="P357" s="118" t="s">
        <v>76</v>
      </c>
      <c r="Q357" s="118" t="s">
        <v>870</v>
      </c>
      <c r="R357" s="137">
        <v>7.5</v>
      </c>
      <c r="S357" s="272"/>
      <c r="T357" s="272"/>
      <c r="U357" s="272"/>
      <c r="V357" s="272"/>
      <c r="W357" s="272"/>
      <c r="X357" s="272"/>
      <c r="Y357" s="253"/>
      <c r="Z357" s="275"/>
      <c r="AA357" s="277"/>
    </row>
    <row r="358" spans="1:27" ht="15" customHeight="1" x14ac:dyDescent="0.25">
      <c r="A358" s="267" t="s">
        <v>621</v>
      </c>
      <c r="B358" s="270" t="s">
        <v>168</v>
      </c>
      <c r="C358" s="278">
        <v>31719</v>
      </c>
      <c r="D358" s="270" t="s">
        <v>581</v>
      </c>
      <c r="E358" s="270" t="s">
        <v>167</v>
      </c>
      <c r="F358" s="270" t="s">
        <v>582</v>
      </c>
      <c r="G358" s="270">
        <v>18</v>
      </c>
      <c r="H358" s="270">
        <v>14</v>
      </c>
      <c r="I358" s="270">
        <v>11</v>
      </c>
      <c r="J358" s="279" t="s">
        <v>171</v>
      </c>
      <c r="K358" s="115" t="s">
        <v>151</v>
      </c>
      <c r="L358" s="116" t="s">
        <v>155</v>
      </c>
      <c r="M358" s="116" t="s">
        <v>43</v>
      </c>
      <c r="N358" s="116">
        <v>600</v>
      </c>
      <c r="O358" s="116">
        <v>3</v>
      </c>
      <c r="P358" s="116" t="s">
        <v>154</v>
      </c>
      <c r="Q358" s="116">
        <v>25</v>
      </c>
      <c r="R358" s="128" t="s">
        <v>154</v>
      </c>
      <c r="S358" s="271">
        <v>208</v>
      </c>
      <c r="T358" s="271">
        <v>3</v>
      </c>
      <c r="U358" s="271">
        <v>25</v>
      </c>
      <c r="V358" s="271">
        <v>17.5</v>
      </c>
      <c r="W358" s="271">
        <v>5</v>
      </c>
      <c r="X358" s="271">
        <v>2747</v>
      </c>
      <c r="Y358" s="273" t="s">
        <v>767</v>
      </c>
      <c r="Z358" s="274"/>
      <c r="AA358" s="276"/>
    </row>
    <row r="359" spans="1:27" x14ac:dyDescent="0.25">
      <c r="A359" s="268"/>
      <c r="B359" s="248"/>
      <c r="C359" s="248"/>
      <c r="D359" s="248"/>
      <c r="E359" s="248"/>
      <c r="F359" s="248"/>
      <c r="G359" s="248"/>
      <c r="H359" s="248"/>
      <c r="I359" s="248"/>
      <c r="J359" s="248"/>
      <c r="K359" s="117" t="s">
        <v>152</v>
      </c>
      <c r="L359" s="118" t="s">
        <v>156</v>
      </c>
      <c r="M359" s="118" t="s">
        <v>924</v>
      </c>
      <c r="N359" s="118">
        <v>208</v>
      </c>
      <c r="O359" s="118">
        <v>3</v>
      </c>
      <c r="P359" s="118" t="s">
        <v>76</v>
      </c>
      <c r="Q359" s="118" t="s">
        <v>870</v>
      </c>
      <c r="R359" s="137">
        <v>7.5</v>
      </c>
      <c r="S359" s="272"/>
      <c r="T359" s="272"/>
      <c r="U359" s="272"/>
      <c r="V359" s="272"/>
      <c r="W359" s="272"/>
      <c r="X359" s="272"/>
      <c r="Y359" s="253"/>
      <c r="Z359" s="275"/>
      <c r="AA359" s="277"/>
    </row>
    <row r="360" spans="1:27" ht="15" customHeight="1" x14ac:dyDescent="0.25">
      <c r="A360" s="267" t="s">
        <v>622</v>
      </c>
      <c r="B360" s="270" t="s">
        <v>168</v>
      </c>
      <c r="C360" s="278">
        <v>31719</v>
      </c>
      <c r="D360" s="270" t="s">
        <v>581</v>
      </c>
      <c r="E360" s="270" t="s">
        <v>167</v>
      </c>
      <c r="F360" s="270" t="s">
        <v>582</v>
      </c>
      <c r="G360" s="270">
        <v>18</v>
      </c>
      <c r="H360" s="270">
        <v>14</v>
      </c>
      <c r="I360" s="270">
        <v>11</v>
      </c>
      <c r="J360" s="279" t="s">
        <v>171</v>
      </c>
      <c r="K360" s="115" t="s">
        <v>151</v>
      </c>
      <c r="L360" s="116" t="s">
        <v>155</v>
      </c>
      <c r="M360" s="116" t="s">
        <v>43</v>
      </c>
      <c r="N360" s="116">
        <v>600</v>
      </c>
      <c r="O360" s="116">
        <v>3</v>
      </c>
      <c r="P360" s="116" t="s">
        <v>154</v>
      </c>
      <c r="Q360" s="116">
        <v>25</v>
      </c>
      <c r="R360" s="128" t="s">
        <v>154</v>
      </c>
      <c r="S360" s="271">
        <v>208</v>
      </c>
      <c r="T360" s="271">
        <v>3</v>
      </c>
      <c r="U360" s="271">
        <v>25</v>
      </c>
      <c r="V360" s="271">
        <v>17.5</v>
      </c>
      <c r="W360" s="271">
        <v>5</v>
      </c>
      <c r="X360" s="271">
        <v>2747</v>
      </c>
      <c r="Y360" s="273" t="s">
        <v>767</v>
      </c>
      <c r="Z360" s="274"/>
      <c r="AA360" s="276"/>
    </row>
    <row r="361" spans="1:27" x14ac:dyDescent="0.25">
      <c r="A361" s="268"/>
      <c r="B361" s="248"/>
      <c r="C361" s="248"/>
      <c r="D361" s="248"/>
      <c r="E361" s="248"/>
      <c r="F361" s="248"/>
      <c r="G361" s="248"/>
      <c r="H361" s="248"/>
      <c r="I361" s="248"/>
      <c r="J361" s="248"/>
      <c r="K361" s="117" t="s">
        <v>152</v>
      </c>
      <c r="L361" s="118" t="s">
        <v>156</v>
      </c>
      <c r="M361" s="118" t="s">
        <v>925</v>
      </c>
      <c r="N361" s="118">
        <v>208</v>
      </c>
      <c r="O361" s="118">
        <v>3</v>
      </c>
      <c r="P361" s="118" t="s">
        <v>76</v>
      </c>
      <c r="Q361" s="118" t="s">
        <v>870</v>
      </c>
      <c r="R361" s="137">
        <v>7.5</v>
      </c>
      <c r="S361" s="272"/>
      <c r="T361" s="272"/>
      <c r="U361" s="272"/>
      <c r="V361" s="272"/>
      <c r="W361" s="272"/>
      <c r="X361" s="272"/>
      <c r="Y361" s="253"/>
      <c r="Z361" s="275"/>
      <c r="AA361" s="277"/>
    </row>
    <row r="362" spans="1:27" ht="15" customHeight="1" x14ac:dyDescent="0.25">
      <c r="A362" s="267" t="s">
        <v>623</v>
      </c>
      <c r="B362" s="270" t="s">
        <v>168</v>
      </c>
      <c r="C362" s="278">
        <v>31719</v>
      </c>
      <c r="D362" s="270" t="s">
        <v>581</v>
      </c>
      <c r="E362" s="270" t="s">
        <v>167</v>
      </c>
      <c r="F362" s="270" t="s">
        <v>582</v>
      </c>
      <c r="G362" s="270">
        <v>18</v>
      </c>
      <c r="H362" s="270">
        <v>14</v>
      </c>
      <c r="I362" s="270">
        <v>11</v>
      </c>
      <c r="J362" s="279" t="s">
        <v>171</v>
      </c>
      <c r="K362" s="115" t="s">
        <v>151</v>
      </c>
      <c r="L362" s="116" t="s">
        <v>155</v>
      </c>
      <c r="M362" s="116" t="s">
        <v>44</v>
      </c>
      <c r="N362" s="116">
        <v>600</v>
      </c>
      <c r="O362" s="116">
        <v>3</v>
      </c>
      <c r="P362" s="116" t="s">
        <v>154</v>
      </c>
      <c r="Q362" s="116">
        <v>50</v>
      </c>
      <c r="R362" s="128" t="s">
        <v>154</v>
      </c>
      <c r="S362" s="271">
        <v>208</v>
      </c>
      <c r="T362" s="271">
        <v>3</v>
      </c>
      <c r="U362" s="271">
        <v>25</v>
      </c>
      <c r="V362" s="271">
        <v>25.3</v>
      </c>
      <c r="W362" s="271">
        <v>7.5</v>
      </c>
      <c r="X362" s="271">
        <v>2747</v>
      </c>
      <c r="Y362" s="273" t="s">
        <v>767</v>
      </c>
      <c r="Z362" s="274"/>
      <c r="AA362" s="276"/>
    </row>
    <row r="363" spans="1:27" x14ac:dyDescent="0.25">
      <c r="A363" s="268"/>
      <c r="B363" s="248"/>
      <c r="C363" s="248"/>
      <c r="D363" s="248"/>
      <c r="E363" s="248"/>
      <c r="F363" s="248"/>
      <c r="G363" s="248"/>
      <c r="H363" s="248"/>
      <c r="I363" s="248"/>
      <c r="J363" s="248"/>
      <c r="K363" s="117" t="s">
        <v>152</v>
      </c>
      <c r="L363" s="118" t="s">
        <v>156</v>
      </c>
      <c r="M363" s="118" t="s">
        <v>924</v>
      </c>
      <c r="N363" s="118">
        <v>208</v>
      </c>
      <c r="O363" s="118">
        <v>3</v>
      </c>
      <c r="P363" s="118" t="s">
        <v>76</v>
      </c>
      <c r="Q363" s="118" t="s">
        <v>870</v>
      </c>
      <c r="R363" s="137">
        <v>7.5</v>
      </c>
      <c r="S363" s="272"/>
      <c r="T363" s="272"/>
      <c r="U363" s="272"/>
      <c r="V363" s="272"/>
      <c r="W363" s="272"/>
      <c r="X363" s="272"/>
      <c r="Y363" s="253"/>
      <c r="Z363" s="275"/>
      <c r="AA363" s="277"/>
    </row>
    <row r="364" spans="1:27" ht="15" customHeight="1" x14ac:dyDescent="0.25">
      <c r="A364" s="267" t="s">
        <v>624</v>
      </c>
      <c r="B364" s="270" t="s">
        <v>168</v>
      </c>
      <c r="C364" s="278">
        <v>31719</v>
      </c>
      <c r="D364" s="270" t="s">
        <v>581</v>
      </c>
      <c r="E364" s="270" t="s">
        <v>167</v>
      </c>
      <c r="F364" s="270" t="s">
        <v>582</v>
      </c>
      <c r="G364" s="270">
        <v>18</v>
      </c>
      <c r="H364" s="270">
        <v>14</v>
      </c>
      <c r="I364" s="270">
        <v>11</v>
      </c>
      <c r="J364" s="279" t="s">
        <v>171</v>
      </c>
      <c r="K364" s="115" t="s">
        <v>151</v>
      </c>
      <c r="L364" s="116" t="s">
        <v>155</v>
      </c>
      <c r="M364" s="116" t="s">
        <v>44</v>
      </c>
      <c r="N364" s="116">
        <v>600</v>
      </c>
      <c r="O364" s="116">
        <v>3</v>
      </c>
      <c r="P364" s="116" t="s">
        <v>154</v>
      </c>
      <c r="Q364" s="116">
        <v>50</v>
      </c>
      <c r="R364" s="128" t="s">
        <v>154</v>
      </c>
      <c r="S364" s="271">
        <v>208</v>
      </c>
      <c r="T364" s="271">
        <v>3</v>
      </c>
      <c r="U364" s="271">
        <v>25</v>
      </c>
      <c r="V364" s="271">
        <v>25.3</v>
      </c>
      <c r="W364" s="271">
        <v>7.5</v>
      </c>
      <c r="X364" s="271">
        <v>2747</v>
      </c>
      <c r="Y364" s="273" t="s">
        <v>767</v>
      </c>
      <c r="Z364" s="274"/>
      <c r="AA364" s="276"/>
    </row>
    <row r="365" spans="1:27" x14ac:dyDescent="0.25">
      <c r="A365" s="268"/>
      <c r="B365" s="248"/>
      <c r="C365" s="248"/>
      <c r="D365" s="248"/>
      <c r="E365" s="248"/>
      <c r="F365" s="248"/>
      <c r="G365" s="248"/>
      <c r="H365" s="248"/>
      <c r="I365" s="248"/>
      <c r="J365" s="248"/>
      <c r="K365" s="117" t="s">
        <v>152</v>
      </c>
      <c r="L365" s="118" t="s">
        <v>156</v>
      </c>
      <c r="M365" s="118" t="s">
        <v>925</v>
      </c>
      <c r="N365" s="118">
        <v>208</v>
      </c>
      <c r="O365" s="118">
        <v>3</v>
      </c>
      <c r="P365" s="118" t="s">
        <v>76</v>
      </c>
      <c r="Q365" s="118" t="s">
        <v>870</v>
      </c>
      <c r="R365" s="137">
        <v>7.5</v>
      </c>
      <c r="S365" s="272"/>
      <c r="T365" s="272"/>
      <c r="U365" s="272"/>
      <c r="V365" s="272"/>
      <c r="W365" s="272"/>
      <c r="X365" s="272"/>
      <c r="Y365" s="253"/>
      <c r="Z365" s="275"/>
      <c r="AA365" s="277"/>
    </row>
    <row r="366" spans="1:27" ht="15" customHeight="1" x14ac:dyDescent="0.25">
      <c r="A366" s="267" t="s">
        <v>625</v>
      </c>
      <c r="B366" s="270" t="s">
        <v>168</v>
      </c>
      <c r="C366" s="278">
        <v>31719</v>
      </c>
      <c r="D366" s="270" t="s">
        <v>581</v>
      </c>
      <c r="E366" s="270" t="s">
        <v>167</v>
      </c>
      <c r="F366" s="270" t="s">
        <v>582</v>
      </c>
      <c r="G366" s="270">
        <v>18</v>
      </c>
      <c r="H366" s="270">
        <v>14</v>
      </c>
      <c r="I366" s="270">
        <v>11</v>
      </c>
      <c r="J366" s="279" t="s">
        <v>171</v>
      </c>
      <c r="K366" s="115" t="s">
        <v>151</v>
      </c>
      <c r="L366" s="116" t="s">
        <v>155</v>
      </c>
      <c r="M366" s="116" t="s">
        <v>44</v>
      </c>
      <c r="N366" s="116">
        <v>600</v>
      </c>
      <c r="O366" s="116">
        <v>3</v>
      </c>
      <c r="P366" s="116" t="s">
        <v>154</v>
      </c>
      <c r="Q366" s="116">
        <v>50</v>
      </c>
      <c r="R366" s="128" t="s">
        <v>154</v>
      </c>
      <c r="S366" s="271">
        <v>208</v>
      </c>
      <c r="T366" s="271">
        <v>3</v>
      </c>
      <c r="U366" s="271">
        <v>25</v>
      </c>
      <c r="V366" s="271">
        <v>32.200000000000003</v>
      </c>
      <c r="W366" s="271">
        <v>10</v>
      </c>
      <c r="X366" s="271">
        <v>2747</v>
      </c>
      <c r="Y366" s="273" t="s">
        <v>768</v>
      </c>
      <c r="Z366" s="274"/>
      <c r="AA366" s="276"/>
    </row>
    <row r="367" spans="1:27" x14ac:dyDescent="0.25">
      <c r="A367" s="268"/>
      <c r="B367" s="248"/>
      <c r="C367" s="248"/>
      <c r="D367" s="248"/>
      <c r="E367" s="248"/>
      <c r="F367" s="248"/>
      <c r="G367" s="248"/>
      <c r="H367" s="248"/>
      <c r="I367" s="248"/>
      <c r="J367" s="248"/>
      <c r="K367" s="117" t="s">
        <v>152</v>
      </c>
      <c r="L367" s="118" t="s">
        <v>156</v>
      </c>
      <c r="M367" s="118" t="s">
        <v>918</v>
      </c>
      <c r="N367" s="118">
        <v>208</v>
      </c>
      <c r="O367" s="118">
        <v>3</v>
      </c>
      <c r="P367" s="118" t="s">
        <v>76</v>
      </c>
      <c r="Q367" s="118" t="s">
        <v>163</v>
      </c>
      <c r="R367" s="129">
        <v>10</v>
      </c>
      <c r="S367" s="272"/>
      <c r="T367" s="272"/>
      <c r="U367" s="272"/>
      <c r="V367" s="272"/>
      <c r="W367" s="272"/>
      <c r="X367" s="272"/>
      <c r="Y367" s="253"/>
      <c r="Z367" s="275"/>
      <c r="AA367" s="277"/>
    </row>
    <row r="368" spans="1:27" ht="15" customHeight="1" x14ac:dyDescent="0.25">
      <c r="A368" s="267" t="s">
        <v>626</v>
      </c>
      <c r="B368" s="270" t="s">
        <v>168</v>
      </c>
      <c r="C368" s="278">
        <v>31719</v>
      </c>
      <c r="D368" s="270" t="s">
        <v>581</v>
      </c>
      <c r="E368" s="270" t="s">
        <v>167</v>
      </c>
      <c r="F368" s="270" t="s">
        <v>582</v>
      </c>
      <c r="G368" s="270">
        <v>18</v>
      </c>
      <c r="H368" s="270">
        <v>14</v>
      </c>
      <c r="I368" s="270">
        <v>11</v>
      </c>
      <c r="J368" s="279" t="s">
        <v>171</v>
      </c>
      <c r="K368" s="115" t="s">
        <v>151</v>
      </c>
      <c r="L368" s="116" t="s">
        <v>155</v>
      </c>
      <c r="M368" s="116" t="s">
        <v>44</v>
      </c>
      <c r="N368" s="116">
        <v>600</v>
      </c>
      <c r="O368" s="116">
        <v>3</v>
      </c>
      <c r="P368" s="116" t="s">
        <v>154</v>
      </c>
      <c r="Q368" s="116">
        <v>50</v>
      </c>
      <c r="R368" s="128" t="s">
        <v>154</v>
      </c>
      <c r="S368" s="271">
        <v>208</v>
      </c>
      <c r="T368" s="271">
        <v>3</v>
      </c>
      <c r="U368" s="271">
        <v>25</v>
      </c>
      <c r="V368" s="271">
        <v>32.200000000000003</v>
      </c>
      <c r="W368" s="271">
        <v>10</v>
      </c>
      <c r="X368" s="271">
        <v>2747</v>
      </c>
      <c r="Y368" s="273" t="s">
        <v>768</v>
      </c>
      <c r="Z368" s="274"/>
      <c r="AA368" s="276"/>
    </row>
    <row r="369" spans="1:27" x14ac:dyDescent="0.25">
      <c r="A369" s="268"/>
      <c r="B369" s="248"/>
      <c r="C369" s="248"/>
      <c r="D369" s="248"/>
      <c r="E369" s="248"/>
      <c r="F369" s="248"/>
      <c r="G369" s="248"/>
      <c r="H369" s="248"/>
      <c r="I369" s="248"/>
      <c r="J369" s="248"/>
      <c r="K369" s="117" t="s">
        <v>152</v>
      </c>
      <c r="L369" s="118" t="s">
        <v>156</v>
      </c>
      <c r="M369" s="118" t="s">
        <v>919</v>
      </c>
      <c r="N369" s="118">
        <v>208</v>
      </c>
      <c r="O369" s="118">
        <v>3</v>
      </c>
      <c r="P369" s="118" t="s">
        <v>76</v>
      </c>
      <c r="Q369" s="118" t="s">
        <v>163</v>
      </c>
      <c r="R369" s="129">
        <v>10</v>
      </c>
      <c r="S369" s="272"/>
      <c r="T369" s="272"/>
      <c r="U369" s="272"/>
      <c r="V369" s="272"/>
      <c r="W369" s="272"/>
      <c r="X369" s="272"/>
      <c r="Y369" s="253"/>
      <c r="Z369" s="275"/>
      <c r="AA369" s="277"/>
    </row>
    <row r="370" spans="1:27" ht="15" customHeight="1" x14ac:dyDescent="0.25">
      <c r="A370" s="267" t="s">
        <v>627</v>
      </c>
      <c r="B370" s="270" t="s">
        <v>168</v>
      </c>
      <c r="C370" s="278">
        <v>31719</v>
      </c>
      <c r="D370" s="270" t="s">
        <v>581</v>
      </c>
      <c r="E370" s="270" t="s">
        <v>167</v>
      </c>
      <c r="F370" s="270" t="s">
        <v>582</v>
      </c>
      <c r="G370" s="270">
        <v>27</v>
      </c>
      <c r="H370" s="270">
        <v>14</v>
      </c>
      <c r="I370" s="270">
        <v>11</v>
      </c>
      <c r="J370" s="279" t="s">
        <v>171</v>
      </c>
      <c r="K370" s="115" t="s">
        <v>151</v>
      </c>
      <c r="L370" s="116" t="s">
        <v>155</v>
      </c>
      <c r="M370" s="116" t="s">
        <v>44</v>
      </c>
      <c r="N370" s="116">
        <v>600</v>
      </c>
      <c r="O370" s="116">
        <v>3</v>
      </c>
      <c r="P370" s="116" t="s">
        <v>154</v>
      </c>
      <c r="Q370" s="116">
        <v>50</v>
      </c>
      <c r="R370" s="128" t="s">
        <v>154</v>
      </c>
      <c r="S370" s="271">
        <v>208</v>
      </c>
      <c r="T370" s="271">
        <v>3</v>
      </c>
      <c r="U370" s="271">
        <v>25</v>
      </c>
      <c r="V370" s="271">
        <v>48.3</v>
      </c>
      <c r="W370" s="271">
        <v>15</v>
      </c>
      <c r="X370" s="271">
        <v>4120</v>
      </c>
      <c r="Y370" s="273" t="s">
        <v>769</v>
      </c>
      <c r="Z370" s="274"/>
      <c r="AA370" s="276"/>
    </row>
    <row r="371" spans="1:27" x14ac:dyDescent="0.25">
      <c r="A371" s="268"/>
      <c r="B371" s="248"/>
      <c r="C371" s="248"/>
      <c r="D371" s="248"/>
      <c r="E371" s="248"/>
      <c r="F371" s="248"/>
      <c r="G371" s="248"/>
      <c r="H371" s="248"/>
      <c r="I371" s="248"/>
      <c r="J371" s="248"/>
      <c r="K371" s="117" t="s">
        <v>152</v>
      </c>
      <c r="L371" s="118" t="s">
        <v>156</v>
      </c>
      <c r="M371" s="118" t="s">
        <v>916</v>
      </c>
      <c r="N371" s="118">
        <v>208</v>
      </c>
      <c r="O371" s="118">
        <v>3</v>
      </c>
      <c r="P371" s="118" t="s">
        <v>76</v>
      </c>
      <c r="Q371" s="118" t="s">
        <v>163</v>
      </c>
      <c r="R371" s="129">
        <v>25</v>
      </c>
      <c r="S371" s="272"/>
      <c r="T371" s="272"/>
      <c r="U371" s="272"/>
      <c r="V371" s="272"/>
      <c r="W371" s="272"/>
      <c r="X371" s="272"/>
      <c r="Y371" s="253"/>
      <c r="Z371" s="275"/>
      <c r="AA371" s="277"/>
    </row>
    <row r="372" spans="1:27" ht="15" customHeight="1" x14ac:dyDescent="0.25">
      <c r="A372" s="267" t="s">
        <v>628</v>
      </c>
      <c r="B372" s="270" t="s">
        <v>168</v>
      </c>
      <c r="C372" s="278">
        <v>31719</v>
      </c>
      <c r="D372" s="270" t="s">
        <v>581</v>
      </c>
      <c r="E372" s="270" t="s">
        <v>167</v>
      </c>
      <c r="F372" s="270" t="s">
        <v>582</v>
      </c>
      <c r="G372" s="270">
        <v>27</v>
      </c>
      <c r="H372" s="270">
        <v>14</v>
      </c>
      <c r="I372" s="270">
        <v>11</v>
      </c>
      <c r="J372" s="279" t="s">
        <v>171</v>
      </c>
      <c r="K372" s="115" t="s">
        <v>151</v>
      </c>
      <c r="L372" s="116" t="s">
        <v>155</v>
      </c>
      <c r="M372" s="116" t="s">
        <v>44</v>
      </c>
      <c r="N372" s="116">
        <v>600</v>
      </c>
      <c r="O372" s="116">
        <v>3</v>
      </c>
      <c r="P372" s="116" t="s">
        <v>154</v>
      </c>
      <c r="Q372" s="116">
        <v>50</v>
      </c>
      <c r="R372" s="128" t="s">
        <v>154</v>
      </c>
      <c r="S372" s="271">
        <v>208</v>
      </c>
      <c r="T372" s="271">
        <v>3</v>
      </c>
      <c r="U372" s="271">
        <v>25</v>
      </c>
      <c r="V372" s="271">
        <v>48.3</v>
      </c>
      <c r="W372" s="271">
        <v>15</v>
      </c>
      <c r="X372" s="271">
        <v>4120</v>
      </c>
      <c r="Y372" s="273" t="s">
        <v>769</v>
      </c>
      <c r="Z372" s="274"/>
      <c r="AA372" s="276"/>
    </row>
    <row r="373" spans="1:27" x14ac:dyDescent="0.25">
      <c r="A373" s="268"/>
      <c r="B373" s="248"/>
      <c r="C373" s="248"/>
      <c r="D373" s="248"/>
      <c r="E373" s="248"/>
      <c r="F373" s="248"/>
      <c r="G373" s="248"/>
      <c r="H373" s="248"/>
      <c r="I373" s="248"/>
      <c r="J373" s="248"/>
      <c r="K373" s="117" t="s">
        <v>152</v>
      </c>
      <c r="L373" s="118" t="s">
        <v>156</v>
      </c>
      <c r="M373" s="118" t="s">
        <v>917</v>
      </c>
      <c r="N373" s="118">
        <v>208</v>
      </c>
      <c r="O373" s="118">
        <v>3</v>
      </c>
      <c r="P373" s="118" t="s">
        <v>76</v>
      </c>
      <c r="Q373" s="118" t="s">
        <v>163</v>
      </c>
      <c r="R373" s="129">
        <v>25</v>
      </c>
      <c r="S373" s="272"/>
      <c r="T373" s="272"/>
      <c r="U373" s="272"/>
      <c r="V373" s="272"/>
      <c r="W373" s="272"/>
      <c r="X373" s="272"/>
      <c r="Y373" s="253"/>
      <c r="Z373" s="275"/>
      <c r="AA373" s="277"/>
    </row>
    <row r="374" spans="1:27" ht="15" customHeight="1" x14ac:dyDescent="0.25">
      <c r="A374" s="267" t="s">
        <v>629</v>
      </c>
      <c r="B374" s="270" t="s">
        <v>168</v>
      </c>
      <c r="C374" s="278">
        <v>31719</v>
      </c>
      <c r="D374" s="270" t="s">
        <v>581</v>
      </c>
      <c r="E374" s="270" t="s">
        <v>167</v>
      </c>
      <c r="F374" s="270" t="s">
        <v>582</v>
      </c>
      <c r="G374" s="270">
        <v>27</v>
      </c>
      <c r="H374" s="270">
        <v>14</v>
      </c>
      <c r="I374" s="270">
        <v>11</v>
      </c>
      <c r="J374" s="279" t="s">
        <v>171</v>
      </c>
      <c r="K374" s="115" t="s">
        <v>151</v>
      </c>
      <c r="L374" s="116" t="s">
        <v>155</v>
      </c>
      <c r="M374" s="116" t="s">
        <v>13</v>
      </c>
      <c r="N374" s="116">
        <v>600</v>
      </c>
      <c r="O374" s="116">
        <v>3</v>
      </c>
      <c r="P374" s="116" t="s">
        <v>154</v>
      </c>
      <c r="Q374" s="116">
        <v>80</v>
      </c>
      <c r="R374" s="128" t="s">
        <v>154</v>
      </c>
      <c r="S374" s="271">
        <v>208</v>
      </c>
      <c r="T374" s="271">
        <v>3</v>
      </c>
      <c r="U374" s="271">
        <v>25</v>
      </c>
      <c r="V374" s="271">
        <v>62.1</v>
      </c>
      <c r="W374" s="271">
        <v>20</v>
      </c>
      <c r="X374" s="271">
        <v>4120</v>
      </c>
      <c r="Y374" s="273" t="s">
        <v>769</v>
      </c>
      <c r="Z374" s="274"/>
      <c r="AA374" s="276"/>
    </row>
    <row r="375" spans="1:27" x14ac:dyDescent="0.25">
      <c r="A375" s="268"/>
      <c r="B375" s="248"/>
      <c r="C375" s="248"/>
      <c r="D375" s="248"/>
      <c r="E375" s="248"/>
      <c r="F375" s="248"/>
      <c r="G375" s="248"/>
      <c r="H375" s="248"/>
      <c r="I375" s="248"/>
      <c r="J375" s="248"/>
      <c r="K375" s="117" t="s">
        <v>152</v>
      </c>
      <c r="L375" s="118" t="s">
        <v>156</v>
      </c>
      <c r="M375" s="118" t="s">
        <v>916</v>
      </c>
      <c r="N375" s="118">
        <v>208</v>
      </c>
      <c r="O375" s="118">
        <v>3</v>
      </c>
      <c r="P375" s="118" t="s">
        <v>76</v>
      </c>
      <c r="Q375" s="118" t="s">
        <v>163</v>
      </c>
      <c r="R375" s="129">
        <v>25</v>
      </c>
      <c r="S375" s="272"/>
      <c r="T375" s="272"/>
      <c r="U375" s="272"/>
      <c r="V375" s="272"/>
      <c r="W375" s="272"/>
      <c r="X375" s="272"/>
      <c r="Y375" s="253"/>
      <c r="Z375" s="275"/>
      <c r="AA375" s="277"/>
    </row>
    <row r="376" spans="1:27" ht="15" customHeight="1" x14ac:dyDescent="0.25">
      <c r="A376" s="267" t="s">
        <v>630</v>
      </c>
      <c r="B376" s="270" t="s">
        <v>168</v>
      </c>
      <c r="C376" s="278">
        <v>31719</v>
      </c>
      <c r="D376" s="270" t="s">
        <v>581</v>
      </c>
      <c r="E376" s="270" t="s">
        <v>167</v>
      </c>
      <c r="F376" s="270" t="s">
        <v>582</v>
      </c>
      <c r="G376" s="270">
        <v>27</v>
      </c>
      <c r="H376" s="270">
        <v>14</v>
      </c>
      <c r="I376" s="270">
        <v>11</v>
      </c>
      <c r="J376" s="279" t="s">
        <v>171</v>
      </c>
      <c r="K376" s="115" t="s">
        <v>151</v>
      </c>
      <c r="L376" s="116" t="s">
        <v>155</v>
      </c>
      <c r="M376" s="116" t="s">
        <v>13</v>
      </c>
      <c r="N376" s="116">
        <v>600</v>
      </c>
      <c r="O376" s="116">
        <v>3</v>
      </c>
      <c r="P376" s="116" t="s">
        <v>154</v>
      </c>
      <c r="Q376" s="116">
        <v>80</v>
      </c>
      <c r="R376" s="128" t="s">
        <v>154</v>
      </c>
      <c r="S376" s="271">
        <v>208</v>
      </c>
      <c r="T376" s="271">
        <v>3</v>
      </c>
      <c r="U376" s="271">
        <v>25</v>
      </c>
      <c r="V376" s="271">
        <v>62.1</v>
      </c>
      <c r="W376" s="271">
        <v>20</v>
      </c>
      <c r="X376" s="271">
        <v>4120</v>
      </c>
      <c r="Y376" s="273" t="s">
        <v>769</v>
      </c>
      <c r="Z376" s="274"/>
      <c r="AA376" s="276"/>
    </row>
    <row r="377" spans="1:27" x14ac:dyDescent="0.25">
      <c r="A377" s="268"/>
      <c r="B377" s="248"/>
      <c r="C377" s="248"/>
      <c r="D377" s="248"/>
      <c r="E377" s="248"/>
      <c r="F377" s="248"/>
      <c r="G377" s="248"/>
      <c r="H377" s="248"/>
      <c r="I377" s="248"/>
      <c r="J377" s="248"/>
      <c r="K377" s="117" t="s">
        <v>152</v>
      </c>
      <c r="L377" s="118" t="s">
        <v>156</v>
      </c>
      <c r="M377" s="118" t="s">
        <v>917</v>
      </c>
      <c r="N377" s="118">
        <v>208</v>
      </c>
      <c r="O377" s="118">
        <v>3</v>
      </c>
      <c r="P377" s="118" t="s">
        <v>76</v>
      </c>
      <c r="Q377" s="118" t="s">
        <v>163</v>
      </c>
      <c r="R377" s="129">
        <v>25</v>
      </c>
      <c r="S377" s="272"/>
      <c r="T377" s="272"/>
      <c r="U377" s="272"/>
      <c r="V377" s="272"/>
      <c r="W377" s="272"/>
      <c r="X377" s="272"/>
      <c r="Y377" s="253"/>
      <c r="Z377" s="275"/>
      <c r="AA377" s="277"/>
    </row>
    <row r="378" spans="1:27" ht="15" customHeight="1" x14ac:dyDescent="0.25">
      <c r="A378" s="267" t="s">
        <v>631</v>
      </c>
      <c r="B378" s="270" t="s">
        <v>168</v>
      </c>
      <c r="C378" s="278">
        <v>31719</v>
      </c>
      <c r="D378" s="270" t="s">
        <v>581</v>
      </c>
      <c r="E378" s="270" t="s">
        <v>167</v>
      </c>
      <c r="F378" s="270" t="s">
        <v>582</v>
      </c>
      <c r="G378" s="270">
        <v>27</v>
      </c>
      <c r="H378" s="270">
        <v>14</v>
      </c>
      <c r="I378" s="270">
        <v>11</v>
      </c>
      <c r="J378" s="279" t="s">
        <v>171</v>
      </c>
      <c r="K378" s="115" t="s">
        <v>151</v>
      </c>
      <c r="L378" s="116" t="s">
        <v>155</v>
      </c>
      <c r="M378" s="116" t="s">
        <v>14</v>
      </c>
      <c r="N378" s="116">
        <v>600</v>
      </c>
      <c r="O378" s="116">
        <v>3</v>
      </c>
      <c r="P378" s="116" t="s">
        <v>154</v>
      </c>
      <c r="Q378" s="116">
        <v>115</v>
      </c>
      <c r="R378" s="128" t="s">
        <v>154</v>
      </c>
      <c r="S378" s="271">
        <v>208</v>
      </c>
      <c r="T378" s="271">
        <v>3</v>
      </c>
      <c r="U378" s="271">
        <v>25</v>
      </c>
      <c r="V378" s="271">
        <v>78.2</v>
      </c>
      <c r="W378" s="271">
        <v>25</v>
      </c>
      <c r="X378" s="271">
        <v>4120</v>
      </c>
      <c r="Y378" s="273" t="s">
        <v>769</v>
      </c>
      <c r="Z378" s="274"/>
      <c r="AA378" s="276"/>
    </row>
    <row r="379" spans="1:27" x14ac:dyDescent="0.25">
      <c r="A379" s="268"/>
      <c r="B379" s="248"/>
      <c r="C379" s="248"/>
      <c r="D379" s="248"/>
      <c r="E379" s="248"/>
      <c r="F379" s="248"/>
      <c r="G379" s="248"/>
      <c r="H379" s="248"/>
      <c r="I379" s="248"/>
      <c r="J379" s="248"/>
      <c r="K379" s="117" t="s">
        <v>152</v>
      </c>
      <c r="L379" s="118" t="s">
        <v>156</v>
      </c>
      <c r="M379" s="118" t="s">
        <v>916</v>
      </c>
      <c r="N379" s="118">
        <v>208</v>
      </c>
      <c r="O379" s="118">
        <v>3</v>
      </c>
      <c r="P379" s="118" t="s">
        <v>76</v>
      </c>
      <c r="Q379" s="118" t="s">
        <v>163</v>
      </c>
      <c r="R379" s="129">
        <v>25</v>
      </c>
      <c r="S379" s="272"/>
      <c r="T379" s="272"/>
      <c r="U379" s="272"/>
      <c r="V379" s="272"/>
      <c r="W379" s="272"/>
      <c r="X379" s="272"/>
      <c r="Y379" s="253"/>
      <c r="Z379" s="275"/>
      <c r="AA379" s="277"/>
    </row>
    <row r="380" spans="1:27" ht="15" customHeight="1" x14ac:dyDescent="0.25">
      <c r="A380" s="267" t="s">
        <v>632</v>
      </c>
      <c r="B380" s="270" t="s">
        <v>168</v>
      </c>
      <c r="C380" s="278">
        <v>31719</v>
      </c>
      <c r="D380" s="270" t="s">
        <v>581</v>
      </c>
      <c r="E380" s="270" t="s">
        <v>167</v>
      </c>
      <c r="F380" s="270" t="s">
        <v>582</v>
      </c>
      <c r="G380" s="270">
        <v>27</v>
      </c>
      <c r="H380" s="270">
        <v>14</v>
      </c>
      <c r="I380" s="270">
        <v>11</v>
      </c>
      <c r="J380" s="279" t="s">
        <v>171</v>
      </c>
      <c r="K380" s="115" t="s">
        <v>151</v>
      </c>
      <c r="L380" s="116" t="s">
        <v>155</v>
      </c>
      <c r="M380" s="116" t="s">
        <v>14</v>
      </c>
      <c r="N380" s="116">
        <v>600</v>
      </c>
      <c r="O380" s="116">
        <v>3</v>
      </c>
      <c r="P380" s="116" t="s">
        <v>154</v>
      </c>
      <c r="Q380" s="116">
        <v>115</v>
      </c>
      <c r="R380" s="128" t="s">
        <v>154</v>
      </c>
      <c r="S380" s="271">
        <v>208</v>
      </c>
      <c r="T380" s="271">
        <v>3</v>
      </c>
      <c r="U380" s="271">
        <v>25</v>
      </c>
      <c r="V380" s="271">
        <v>78.2</v>
      </c>
      <c r="W380" s="271">
        <v>25</v>
      </c>
      <c r="X380" s="271">
        <v>4120</v>
      </c>
      <c r="Y380" s="273" t="s">
        <v>769</v>
      </c>
      <c r="Z380" s="274"/>
      <c r="AA380" s="276"/>
    </row>
    <row r="381" spans="1:27" x14ac:dyDescent="0.25">
      <c r="A381" s="268"/>
      <c r="B381" s="248"/>
      <c r="C381" s="248"/>
      <c r="D381" s="248"/>
      <c r="E381" s="248"/>
      <c r="F381" s="248"/>
      <c r="G381" s="248"/>
      <c r="H381" s="248"/>
      <c r="I381" s="248"/>
      <c r="J381" s="248"/>
      <c r="K381" s="117" t="s">
        <v>152</v>
      </c>
      <c r="L381" s="118" t="s">
        <v>156</v>
      </c>
      <c r="M381" s="118" t="s">
        <v>917</v>
      </c>
      <c r="N381" s="118">
        <v>208</v>
      </c>
      <c r="O381" s="118">
        <v>3</v>
      </c>
      <c r="P381" s="118" t="s">
        <v>76</v>
      </c>
      <c r="Q381" s="118" t="s">
        <v>163</v>
      </c>
      <c r="R381" s="129">
        <v>25</v>
      </c>
      <c r="S381" s="272"/>
      <c r="T381" s="272"/>
      <c r="U381" s="272"/>
      <c r="V381" s="272"/>
      <c r="W381" s="272"/>
      <c r="X381" s="272"/>
      <c r="Y381" s="253"/>
      <c r="Z381" s="275"/>
      <c r="AA381" s="277"/>
    </row>
    <row r="382" spans="1:27" ht="15" customHeight="1" x14ac:dyDescent="0.25">
      <c r="A382" s="267" t="s">
        <v>633</v>
      </c>
      <c r="B382" s="270" t="s">
        <v>168</v>
      </c>
      <c r="C382" s="278">
        <v>31719</v>
      </c>
      <c r="D382" s="270" t="s">
        <v>581</v>
      </c>
      <c r="E382" s="270" t="s">
        <v>167</v>
      </c>
      <c r="F382" s="270" t="s">
        <v>582</v>
      </c>
      <c r="G382" s="270">
        <v>18</v>
      </c>
      <c r="H382" s="270">
        <v>14</v>
      </c>
      <c r="I382" s="270">
        <v>11</v>
      </c>
      <c r="J382" s="279" t="s">
        <v>171</v>
      </c>
      <c r="K382" s="115" t="s">
        <v>151</v>
      </c>
      <c r="L382" s="116" t="s">
        <v>155</v>
      </c>
      <c r="M382" s="116" t="s">
        <v>8</v>
      </c>
      <c r="N382" s="116">
        <v>600</v>
      </c>
      <c r="O382" s="116">
        <v>3</v>
      </c>
      <c r="P382" s="116" t="s">
        <v>154</v>
      </c>
      <c r="Q382" s="116">
        <v>3.5</v>
      </c>
      <c r="R382" s="128" t="s">
        <v>154</v>
      </c>
      <c r="S382" s="271">
        <v>240</v>
      </c>
      <c r="T382" s="271">
        <v>3</v>
      </c>
      <c r="U382" s="271">
        <v>25</v>
      </c>
      <c r="V382" s="271">
        <v>2.2000000000000002</v>
      </c>
      <c r="W382" s="271">
        <v>0.5</v>
      </c>
      <c r="X382" s="271">
        <v>2747</v>
      </c>
      <c r="Y382" s="273" t="s">
        <v>775</v>
      </c>
      <c r="Z382" s="274"/>
      <c r="AA382" s="276"/>
    </row>
    <row r="383" spans="1:27" x14ac:dyDescent="0.25">
      <c r="A383" s="268"/>
      <c r="B383" s="248"/>
      <c r="C383" s="248"/>
      <c r="D383" s="248"/>
      <c r="E383" s="248"/>
      <c r="F383" s="248"/>
      <c r="G383" s="248"/>
      <c r="H383" s="248"/>
      <c r="I383" s="248"/>
      <c r="J383" s="248"/>
      <c r="K383" s="117" t="s">
        <v>152</v>
      </c>
      <c r="L383" s="118" t="s">
        <v>156</v>
      </c>
      <c r="M383" s="126" t="s">
        <v>922</v>
      </c>
      <c r="N383" s="118">
        <v>240</v>
      </c>
      <c r="O383" s="118">
        <v>3</v>
      </c>
      <c r="P383" s="118" t="s">
        <v>76</v>
      </c>
      <c r="Q383" s="118" t="s">
        <v>165</v>
      </c>
      <c r="R383" s="129">
        <v>2</v>
      </c>
      <c r="S383" s="272"/>
      <c r="T383" s="272"/>
      <c r="U383" s="272"/>
      <c r="V383" s="272"/>
      <c r="W383" s="272"/>
      <c r="X383" s="272"/>
      <c r="Y383" s="253"/>
      <c r="Z383" s="275"/>
      <c r="AA383" s="277"/>
    </row>
    <row r="384" spans="1:27" ht="15" customHeight="1" x14ac:dyDescent="0.25">
      <c r="A384" s="267" t="s">
        <v>634</v>
      </c>
      <c r="B384" s="270" t="s">
        <v>168</v>
      </c>
      <c r="C384" s="278">
        <v>31719</v>
      </c>
      <c r="D384" s="270" t="s">
        <v>581</v>
      </c>
      <c r="E384" s="270" t="s">
        <v>167</v>
      </c>
      <c r="F384" s="270" t="s">
        <v>582</v>
      </c>
      <c r="G384" s="270">
        <v>18</v>
      </c>
      <c r="H384" s="270">
        <v>14</v>
      </c>
      <c r="I384" s="270">
        <v>11</v>
      </c>
      <c r="J384" s="279" t="s">
        <v>171</v>
      </c>
      <c r="K384" s="115" t="s">
        <v>151</v>
      </c>
      <c r="L384" s="116" t="s">
        <v>155</v>
      </c>
      <c r="M384" s="116" t="s">
        <v>8</v>
      </c>
      <c r="N384" s="116">
        <v>600</v>
      </c>
      <c r="O384" s="116">
        <v>3</v>
      </c>
      <c r="P384" s="116" t="s">
        <v>154</v>
      </c>
      <c r="Q384" s="116">
        <v>3.5</v>
      </c>
      <c r="R384" s="128" t="s">
        <v>154</v>
      </c>
      <c r="S384" s="271">
        <v>240</v>
      </c>
      <c r="T384" s="271">
        <v>3</v>
      </c>
      <c r="U384" s="271">
        <v>25</v>
      </c>
      <c r="V384" s="271">
        <v>2.2000000000000002</v>
      </c>
      <c r="W384" s="271">
        <v>0.5</v>
      </c>
      <c r="X384" s="271">
        <v>2747</v>
      </c>
      <c r="Y384" s="273" t="s">
        <v>775</v>
      </c>
      <c r="Z384" s="274"/>
      <c r="AA384" s="276"/>
    </row>
    <row r="385" spans="1:27" x14ac:dyDescent="0.25">
      <c r="A385" s="268"/>
      <c r="B385" s="248"/>
      <c r="C385" s="248"/>
      <c r="D385" s="248"/>
      <c r="E385" s="248"/>
      <c r="F385" s="248"/>
      <c r="G385" s="248"/>
      <c r="H385" s="248"/>
      <c r="I385" s="248"/>
      <c r="J385" s="248"/>
      <c r="K385" s="117" t="s">
        <v>152</v>
      </c>
      <c r="L385" s="118" t="s">
        <v>156</v>
      </c>
      <c r="M385" s="126" t="s">
        <v>923</v>
      </c>
      <c r="N385" s="118">
        <v>240</v>
      </c>
      <c r="O385" s="118">
        <v>3</v>
      </c>
      <c r="P385" s="118" t="s">
        <v>76</v>
      </c>
      <c r="Q385" s="118" t="s">
        <v>165</v>
      </c>
      <c r="R385" s="129">
        <v>2</v>
      </c>
      <c r="S385" s="272"/>
      <c r="T385" s="272"/>
      <c r="U385" s="272"/>
      <c r="V385" s="272"/>
      <c r="W385" s="272"/>
      <c r="X385" s="272"/>
      <c r="Y385" s="253"/>
      <c r="Z385" s="275"/>
      <c r="AA385" s="277"/>
    </row>
    <row r="386" spans="1:27" ht="15" customHeight="1" x14ac:dyDescent="0.25">
      <c r="A386" s="267" t="s">
        <v>635</v>
      </c>
      <c r="B386" s="270" t="s">
        <v>168</v>
      </c>
      <c r="C386" s="278">
        <v>31719</v>
      </c>
      <c r="D386" s="270" t="s">
        <v>581</v>
      </c>
      <c r="E386" s="270" t="s">
        <v>167</v>
      </c>
      <c r="F386" s="270" t="s">
        <v>582</v>
      </c>
      <c r="G386" s="270">
        <v>18</v>
      </c>
      <c r="H386" s="270">
        <v>14</v>
      </c>
      <c r="I386" s="270">
        <v>11</v>
      </c>
      <c r="J386" s="279" t="s">
        <v>171</v>
      </c>
      <c r="K386" s="115" t="s">
        <v>151</v>
      </c>
      <c r="L386" s="116" t="s">
        <v>155</v>
      </c>
      <c r="M386" s="116" t="s">
        <v>9</v>
      </c>
      <c r="N386" s="116">
        <v>600</v>
      </c>
      <c r="O386" s="116">
        <v>3</v>
      </c>
      <c r="P386" s="116" t="s">
        <v>154</v>
      </c>
      <c r="Q386" s="116">
        <v>7</v>
      </c>
      <c r="R386" s="128" t="s">
        <v>154</v>
      </c>
      <c r="S386" s="271">
        <v>240</v>
      </c>
      <c r="T386" s="271">
        <v>3</v>
      </c>
      <c r="U386" s="271">
        <v>25</v>
      </c>
      <c r="V386" s="271">
        <v>3.2</v>
      </c>
      <c r="W386" s="271">
        <v>0.75</v>
      </c>
      <c r="X386" s="271">
        <v>2747</v>
      </c>
      <c r="Y386" s="273" t="s">
        <v>775</v>
      </c>
      <c r="Z386" s="274"/>
      <c r="AA386" s="276"/>
    </row>
    <row r="387" spans="1:27" x14ac:dyDescent="0.25">
      <c r="A387" s="268"/>
      <c r="B387" s="248"/>
      <c r="C387" s="248"/>
      <c r="D387" s="248"/>
      <c r="E387" s="248"/>
      <c r="F387" s="248"/>
      <c r="G387" s="248"/>
      <c r="H387" s="248"/>
      <c r="I387" s="248"/>
      <c r="J387" s="248"/>
      <c r="K387" s="117" t="s">
        <v>152</v>
      </c>
      <c r="L387" s="118" t="s">
        <v>156</v>
      </c>
      <c r="M387" s="118" t="s">
        <v>924</v>
      </c>
      <c r="N387" s="118">
        <v>240</v>
      </c>
      <c r="O387" s="118">
        <v>3</v>
      </c>
      <c r="P387" s="118" t="s">
        <v>76</v>
      </c>
      <c r="Q387" s="118" t="s">
        <v>870</v>
      </c>
      <c r="R387" s="137">
        <v>7.5</v>
      </c>
      <c r="S387" s="272"/>
      <c r="T387" s="272"/>
      <c r="U387" s="272"/>
      <c r="V387" s="272"/>
      <c r="W387" s="272"/>
      <c r="X387" s="272"/>
      <c r="Y387" s="253"/>
      <c r="Z387" s="275"/>
      <c r="AA387" s="277"/>
    </row>
    <row r="388" spans="1:27" ht="15" customHeight="1" x14ac:dyDescent="0.25">
      <c r="A388" s="267" t="s">
        <v>636</v>
      </c>
      <c r="B388" s="270" t="s">
        <v>168</v>
      </c>
      <c r="C388" s="278">
        <v>31719</v>
      </c>
      <c r="D388" s="270" t="s">
        <v>581</v>
      </c>
      <c r="E388" s="270" t="s">
        <v>167</v>
      </c>
      <c r="F388" s="270" t="s">
        <v>582</v>
      </c>
      <c r="G388" s="270">
        <v>18</v>
      </c>
      <c r="H388" s="270">
        <v>14</v>
      </c>
      <c r="I388" s="270">
        <v>11</v>
      </c>
      <c r="J388" s="279" t="s">
        <v>171</v>
      </c>
      <c r="K388" s="115" t="s">
        <v>151</v>
      </c>
      <c r="L388" s="116" t="s">
        <v>155</v>
      </c>
      <c r="M388" s="116" t="s">
        <v>9</v>
      </c>
      <c r="N388" s="116">
        <v>600</v>
      </c>
      <c r="O388" s="116">
        <v>3</v>
      </c>
      <c r="P388" s="116" t="s">
        <v>154</v>
      </c>
      <c r="Q388" s="116">
        <v>7</v>
      </c>
      <c r="R388" s="128" t="s">
        <v>154</v>
      </c>
      <c r="S388" s="271">
        <v>240</v>
      </c>
      <c r="T388" s="271">
        <v>3</v>
      </c>
      <c r="U388" s="271">
        <v>25</v>
      </c>
      <c r="V388" s="271">
        <v>3.2</v>
      </c>
      <c r="W388" s="271">
        <v>0.75</v>
      </c>
      <c r="X388" s="271">
        <v>2747</v>
      </c>
      <c r="Y388" s="273" t="s">
        <v>775</v>
      </c>
      <c r="Z388" s="274"/>
      <c r="AA388" s="276"/>
    </row>
    <row r="389" spans="1:27" x14ac:dyDescent="0.25">
      <c r="A389" s="268"/>
      <c r="B389" s="248"/>
      <c r="C389" s="248"/>
      <c r="D389" s="248"/>
      <c r="E389" s="248"/>
      <c r="F389" s="248"/>
      <c r="G389" s="248"/>
      <c r="H389" s="248"/>
      <c r="I389" s="248"/>
      <c r="J389" s="248"/>
      <c r="K389" s="117" t="s">
        <v>152</v>
      </c>
      <c r="L389" s="118" t="s">
        <v>156</v>
      </c>
      <c r="M389" s="118" t="s">
        <v>925</v>
      </c>
      <c r="N389" s="118">
        <v>240</v>
      </c>
      <c r="O389" s="118">
        <v>3</v>
      </c>
      <c r="P389" s="118" t="s">
        <v>76</v>
      </c>
      <c r="Q389" s="118" t="s">
        <v>870</v>
      </c>
      <c r="R389" s="137">
        <v>7.5</v>
      </c>
      <c r="S389" s="272"/>
      <c r="T389" s="272"/>
      <c r="U389" s="272"/>
      <c r="V389" s="272"/>
      <c r="W389" s="272"/>
      <c r="X389" s="272"/>
      <c r="Y389" s="253"/>
      <c r="Z389" s="275"/>
      <c r="AA389" s="277"/>
    </row>
    <row r="390" spans="1:27" ht="15" customHeight="1" x14ac:dyDescent="0.25">
      <c r="A390" s="267" t="s">
        <v>637</v>
      </c>
      <c r="B390" s="270" t="s">
        <v>168</v>
      </c>
      <c r="C390" s="278">
        <v>31719</v>
      </c>
      <c r="D390" s="270" t="s">
        <v>581</v>
      </c>
      <c r="E390" s="270" t="s">
        <v>167</v>
      </c>
      <c r="F390" s="270" t="s">
        <v>582</v>
      </c>
      <c r="G390" s="270">
        <v>18</v>
      </c>
      <c r="H390" s="270">
        <v>14</v>
      </c>
      <c r="I390" s="270">
        <v>11</v>
      </c>
      <c r="J390" s="279" t="s">
        <v>171</v>
      </c>
      <c r="K390" s="115" t="s">
        <v>151</v>
      </c>
      <c r="L390" s="116" t="s">
        <v>155</v>
      </c>
      <c r="M390" s="116" t="s">
        <v>9</v>
      </c>
      <c r="N390" s="116">
        <v>600</v>
      </c>
      <c r="O390" s="116">
        <v>3</v>
      </c>
      <c r="P390" s="116" t="s">
        <v>154</v>
      </c>
      <c r="Q390" s="116">
        <v>7</v>
      </c>
      <c r="R390" s="128" t="s">
        <v>154</v>
      </c>
      <c r="S390" s="271">
        <v>240</v>
      </c>
      <c r="T390" s="271">
        <v>3</v>
      </c>
      <c r="U390" s="271">
        <v>25</v>
      </c>
      <c r="V390" s="271">
        <v>4.2</v>
      </c>
      <c r="W390" s="271">
        <v>1</v>
      </c>
      <c r="X390" s="271">
        <v>2747</v>
      </c>
      <c r="Y390" s="273" t="s">
        <v>775</v>
      </c>
      <c r="Z390" s="274"/>
      <c r="AA390" s="276"/>
    </row>
    <row r="391" spans="1:27" x14ac:dyDescent="0.25">
      <c r="A391" s="268"/>
      <c r="B391" s="248"/>
      <c r="C391" s="248"/>
      <c r="D391" s="248"/>
      <c r="E391" s="248"/>
      <c r="F391" s="248"/>
      <c r="G391" s="248"/>
      <c r="H391" s="248"/>
      <c r="I391" s="248"/>
      <c r="J391" s="248"/>
      <c r="K391" s="117" t="s">
        <v>152</v>
      </c>
      <c r="L391" s="118" t="s">
        <v>156</v>
      </c>
      <c r="M391" s="118" t="s">
        <v>924</v>
      </c>
      <c r="N391" s="118">
        <v>240</v>
      </c>
      <c r="O391" s="118">
        <v>3</v>
      </c>
      <c r="P391" s="118" t="s">
        <v>76</v>
      </c>
      <c r="Q391" s="118" t="s">
        <v>870</v>
      </c>
      <c r="R391" s="137">
        <v>7.5</v>
      </c>
      <c r="S391" s="272"/>
      <c r="T391" s="272"/>
      <c r="U391" s="272"/>
      <c r="V391" s="272"/>
      <c r="W391" s="272"/>
      <c r="X391" s="272"/>
      <c r="Y391" s="253"/>
      <c r="Z391" s="275"/>
      <c r="AA391" s="277"/>
    </row>
    <row r="392" spans="1:27" ht="15" customHeight="1" x14ac:dyDescent="0.25">
      <c r="A392" s="267" t="s">
        <v>638</v>
      </c>
      <c r="B392" s="270" t="s">
        <v>168</v>
      </c>
      <c r="C392" s="278">
        <v>31719</v>
      </c>
      <c r="D392" s="270" t="s">
        <v>581</v>
      </c>
      <c r="E392" s="270" t="s">
        <v>167</v>
      </c>
      <c r="F392" s="270" t="s">
        <v>582</v>
      </c>
      <c r="G392" s="270">
        <v>18</v>
      </c>
      <c r="H392" s="270">
        <v>14</v>
      </c>
      <c r="I392" s="270">
        <v>11</v>
      </c>
      <c r="J392" s="279" t="s">
        <v>171</v>
      </c>
      <c r="K392" s="115" t="s">
        <v>151</v>
      </c>
      <c r="L392" s="116" t="s">
        <v>155</v>
      </c>
      <c r="M392" s="116" t="s">
        <v>9</v>
      </c>
      <c r="N392" s="116">
        <v>600</v>
      </c>
      <c r="O392" s="116">
        <v>3</v>
      </c>
      <c r="P392" s="116" t="s">
        <v>154</v>
      </c>
      <c r="Q392" s="116">
        <v>7</v>
      </c>
      <c r="R392" s="128" t="s">
        <v>154</v>
      </c>
      <c r="S392" s="271">
        <v>240</v>
      </c>
      <c r="T392" s="271">
        <v>3</v>
      </c>
      <c r="U392" s="271">
        <v>25</v>
      </c>
      <c r="V392" s="271">
        <v>4.2</v>
      </c>
      <c r="W392" s="271">
        <v>1</v>
      </c>
      <c r="X392" s="271">
        <v>2747</v>
      </c>
      <c r="Y392" s="273" t="s">
        <v>775</v>
      </c>
      <c r="Z392" s="274"/>
      <c r="AA392" s="276"/>
    </row>
    <row r="393" spans="1:27" x14ac:dyDescent="0.25">
      <c r="A393" s="268"/>
      <c r="B393" s="248"/>
      <c r="C393" s="248"/>
      <c r="D393" s="248"/>
      <c r="E393" s="248"/>
      <c r="F393" s="248"/>
      <c r="G393" s="248"/>
      <c r="H393" s="248"/>
      <c r="I393" s="248"/>
      <c r="J393" s="248"/>
      <c r="K393" s="117" t="s">
        <v>152</v>
      </c>
      <c r="L393" s="118" t="s">
        <v>156</v>
      </c>
      <c r="M393" s="118" t="s">
        <v>925</v>
      </c>
      <c r="N393" s="118">
        <v>240</v>
      </c>
      <c r="O393" s="118">
        <v>3</v>
      </c>
      <c r="P393" s="118" t="s">
        <v>76</v>
      </c>
      <c r="Q393" s="118" t="s">
        <v>870</v>
      </c>
      <c r="R393" s="137">
        <v>7.5</v>
      </c>
      <c r="S393" s="272"/>
      <c r="T393" s="272"/>
      <c r="U393" s="272"/>
      <c r="V393" s="272"/>
      <c r="W393" s="272"/>
      <c r="X393" s="272"/>
      <c r="Y393" s="253"/>
      <c r="Z393" s="275"/>
      <c r="AA393" s="277"/>
    </row>
    <row r="394" spans="1:27" ht="15" customHeight="1" x14ac:dyDescent="0.25">
      <c r="A394" s="267" t="s">
        <v>639</v>
      </c>
      <c r="B394" s="270" t="s">
        <v>168</v>
      </c>
      <c r="C394" s="278">
        <v>31719</v>
      </c>
      <c r="D394" s="270" t="s">
        <v>581</v>
      </c>
      <c r="E394" s="270" t="s">
        <v>167</v>
      </c>
      <c r="F394" s="270" t="s">
        <v>582</v>
      </c>
      <c r="G394" s="270">
        <v>18</v>
      </c>
      <c r="H394" s="270">
        <v>14</v>
      </c>
      <c r="I394" s="270">
        <v>11</v>
      </c>
      <c r="J394" s="279" t="s">
        <v>171</v>
      </c>
      <c r="K394" s="115" t="s">
        <v>151</v>
      </c>
      <c r="L394" s="116" t="s">
        <v>155</v>
      </c>
      <c r="M394" s="116" t="s">
        <v>9</v>
      </c>
      <c r="N394" s="116">
        <v>600</v>
      </c>
      <c r="O394" s="116">
        <v>3</v>
      </c>
      <c r="P394" s="116" t="s">
        <v>154</v>
      </c>
      <c r="Q394" s="116">
        <v>7</v>
      </c>
      <c r="R394" s="128" t="s">
        <v>154</v>
      </c>
      <c r="S394" s="271">
        <v>240</v>
      </c>
      <c r="T394" s="271">
        <v>3</v>
      </c>
      <c r="U394" s="271">
        <v>25</v>
      </c>
      <c r="V394" s="271">
        <v>6</v>
      </c>
      <c r="W394" s="271">
        <v>1.5</v>
      </c>
      <c r="X394" s="271">
        <v>2747</v>
      </c>
      <c r="Y394" s="273" t="s">
        <v>775</v>
      </c>
      <c r="Z394" s="274"/>
      <c r="AA394" s="276"/>
    </row>
    <row r="395" spans="1:27" x14ac:dyDescent="0.25">
      <c r="A395" s="268"/>
      <c r="B395" s="248"/>
      <c r="C395" s="248"/>
      <c r="D395" s="248"/>
      <c r="E395" s="248"/>
      <c r="F395" s="248"/>
      <c r="G395" s="248"/>
      <c r="H395" s="248"/>
      <c r="I395" s="248"/>
      <c r="J395" s="248"/>
      <c r="K395" s="117" t="s">
        <v>152</v>
      </c>
      <c r="L395" s="118" t="s">
        <v>156</v>
      </c>
      <c r="M395" s="118" t="s">
        <v>924</v>
      </c>
      <c r="N395" s="118">
        <v>240</v>
      </c>
      <c r="O395" s="118">
        <v>3</v>
      </c>
      <c r="P395" s="118" t="s">
        <v>76</v>
      </c>
      <c r="Q395" s="118" t="s">
        <v>870</v>
      </c>
      <c r="R395" s="137">
        <v>7.5</v>
      </c>
      <c r="S395" s="272"/>
      <c r="T395" s="272"/>
      <c r="U395" s="272"/>
      <c r="V395" s="272"/>
      <c r="W395" s="272"/>
      <c r="X395" s="272"/>
      <c r="Y395" s="253"/>
      <c r="Z395" s="275"/>
      <c r="AA395" s="277"/>
    </row>
    <row r="396" spans="1:27" ht="15" customHeight="1" x14ac:dyDescent="0.25">
      <c r="A396" s="267" t="s">
        <v>640</v>
      </c>
      <c r="B396" s="270" t="s">
        <v>168</v>
      </c>
      <c r="C396" s="278">
        <v>31719</v>
      </c>
      <c r="D396" s="270" t="s">
        <v>581</v>
      </c>
      <c r="E396" s="270" t="s">
        <v>167</v>
      </c>
      <c r="F396" s="270" t="s">
        <v>582</v>
      </c>
      <c r="G396" s="270">
        <v>18</v>
      </c>
      <c r="H396" s="270">
        <v>14</v>
      </c>
      <c r="I396" s="270">
        <v>11</v>
      </c>
      <c r="J396" s="279" t="s">
        <v>171</v>
      </c>
      <c r="K396" s="115" t="s">
        <v>151</v>
      </c>
      <c r="L396" s="116" t="s">
        <v>155</v>
      </c>
      <c r="M396" s="116" t="s">
        <v>9</v>
      </c>
      <c r="N396" s="116">
        <v>600</v>
      </c>
      <c r="O396" s="116">
        <v>3</v>
      </c>
      <c r="P396" s="116" t="s">
        <v>154</v>
      </c>
      <c r="Q396" s="116">
        <v>7</v>
      </c>
      <c r="R396" s="128" t="s">
        <v>154</v>
      </c>
      <c r="S396" s="271">
        <v>240</v>
      </c>
      <c r="T396" s="271">
        <v>3</v>
      </c>
      <c r="U396" s="271">
        <v>25</v>
      </c>
      <c r="V396" s="271">
        <v>6</v>
      </c>
      <c r="W396" s="271">
        <v>1.5</v>
      </c>
      <c r="X396" s="271">
        <v>2747</v>
      </c>
      <c r="Y396" s="273" t="s">
        <v>775</v>
      </c>
      <c r="Z396" s="274"/>
      <c r="AA396" s="276"/>
    </row>
    <row r="397" spans="1:27" x14ac:dyDescent="0.25">
      <c r="A397" s="268"/>
      <c r="B397" s="248"/>
      <c r="C397" s="248"/>
      <c r="D397" s="248"/>
      <c r="E397" s="248"/>
      <c r="F397" s="248"/>
      <c r="G397" s="248"/>
      <c r="H397" s="248"/>
      <c r="I397" s="248"/>
      <c r="J397" s="248"/>
      <c r="K397" s="117" t="s">
        <v>152</v>
      </c>
      <c r="L397" s="118" t="s">
        <v>156</v>
      </c>
      <c r="M397" s="118" t="s">
        <v>925</v>
      </c>
      <c r="N397" s="118">
        <v>240</v>
      </c>
      <c r="O397" s="118">
        <v>3</v>
      </c>
      <c r="P397" s="118" t="s">
        <v>76</v>
      </c>
      <c r="Q397" s="118" t="s">
        <v>870</v>
      </c>
      <c r="R397" s="137">
        <v>7.5</v>
      </c>
      <c r="S397" s="272"/>
      <c r="T397" s="272"/>
      <c r="U397" s="272"/>
      <c r="V397" s="272"/>
      <c r="W397" s="272"/>
      <c r="X397" s="272"/>
      <c r="Y397" s="253"/>
      <c r="Z397" s="275"/>
      <c r="AA397" s="277"/>
    </row>
    <row r="398" spans="1:27" ht="15" customHeight="1" x14ac:dyDescent="0.25">
      <c r="A398" s="267" t="s">
        <v>641</v>
      </c>
      <c r="B398" s="270" t="s">
        <v>168</v>
      </c>
      <c r="C398" s="278">
        <v>31719</v>
      </c>
      <c r="D398" s="270" t="s">
        <v>581</v>
      </c>
      <c r="E398" s="270" t="s">
        <v>167</v>
      </c>
      <c r="F398" s="270" t="s">
        <v>582</v>
      </c>
      <c r="G398" s="270">
        <v>18</v>
      </c>
      <c r="H398" s="270">
        <v>14</v>
      </c>
      <c r="I398" s="270">
        <v>11</v>
      </c>
      <c r="J398" s="279" t="s">
        <v>171</v>
      </c>
      <c r="K398" s="115" t="s">
        <v>151</v>
      </c>
      <c r="L398" s="116" t="s">
        <v>155</v>
      </c>
      <c r="M398" s="116" t="s">
        <v>9</v>
      </c>
      <c r="N398" s="116">
        <v>600</v>
      </c>
      <c r="O398" s="116">
        <v>3</v>
      </c>
      <c r="P398" s="116" t="s">
        <v>154</v>
      </c>
      <c r="Q398" s="116">
        <v>7</v>
      </c>
      <c r="R398" s="128" t="s">
        <v>154</v>
      </c>
      <c r="S398" s="271">
        <v>240</v>
      </c>
      <c r="T398" s="271">
        <v>3</v>
      </c>
      <c r="U398" s="271">
        <v>25</v>
      </c>
      <c r="V398" s="271">
        <v>6.8</v>
      </c>
      <c r="W398" s="271">
        <v>2</v>
      </c>
      <c r="X398" s="271">
        <v>2747</v>
      </c>
      <c r="Y398" s="273" t="s">
        <v>775</v>
      </c>
      <c r="Z398" s="274"/>
      <c r="AA398" s="276"/>
    </row>
    <row r="399" spans="1:27" x14ac:dyDescent="0.25">
      <c r="A399" s="268"/>
      <c r="B399" s="248"/>
      <c r="C399" s="248"/>
      <c r="D399" s="248"/>
      <c r="E399" s="248"/>
      <c r="F399" s="248"/>
      <c r="G399" s="248"/>
      <c r="H399" s="248"/>
      <c r="I399" s="248"/>
      <c r="J399" s="248"/>
      <c r="K399" s="117" t="s">
        <v>152</v>
      </c>
      <c r="L399" s="118" t="s">
        <v>156</v>
      </c>
      <c r="M399" s="118" t="s">
        <v>924</v>
      </c>
      <c r="N399" s="118">
        <v>240</v>
      </c>
      <c r="O399" s="118">
        <v>3</v>
      </c>
      <c r="P399" s="118" t="s">
        <v>76</v>
      </c>
      <c r="Q399" s="118" t="s">
        <v>870</v>
      </c>
      <c r="R399" s="137">
        <v>7.5</v>
      </c>
      <c r="S399" s="272"/>
      <c r="T399" s="272"/>
      <c r="U399" s="272"/>
      <c r="V399" s="272"/>
      <c r="W399" s="272"/>
      <c r="X399" s="272"/>
      <c r="Y399" s="253"/>
      <c r="Z399" s="275"/>
      <c r="AA399" s="277"/>
    </row>
    <row r="400" spans="1:27" ht="15" customHeight="1" x14ac:dyDescent="0.25">
      <c r="A400" s="267" t="s">
        <v>642</v>
      </c>
      <c r="B400" s="270" t="s">
        <v>168</v>
      </c>
      <c r="C400" s="278">
        <v>31719</v>
      </c>
      <c r="D400" s="270" t="s">
        <v>581</v>
      </c>
      <c r="E400" s="270" t="s">
        <v>167</v>
      </c>
      <c r="F400" s="270" t="s">
        <v>582</v>
      </c>
      <c r="G400" s="270">
        <v>18</v>
      </c>
      <c r="H400" s="270">
        <v>14</v>
      </c>
      <c r="I400" s="270">
        <v>11</v>
      </c>
      <c r="J400" s="279" t="s">
        <v>171</v>
      </c>
      <c r="K400" s="115" t="s">
        <v>151</v>
      </c>
      <c r="L400" s="116" t="s">
        <v>155</v>
      </c>
      <c r="M400" s="116" t="s">
        <v>9</v>
      </c>
      <c r="N400" s="116">
        <v>600</v>
      </c>
      <c r="O400" s="116">
        <v>3</v>
      </c>
      <c r="P400" s="116" t="s">
        <v>154</v>
      </c>
      <c r="Q400" s="116">
        <v>7</v>
      </c>
      <c r="R400" s="128" t="s">
        <v>154</v>
      </c>
      <c r="S400" s="271">
        <v>240</v>
      </c>
      <c r="T400" s="271">
        <v>3</v>
      </c>
      <c r="U400" s="271">
        <v>25</v>
      </c>
      <c r="V400" s="271">
        <v>6.8</v>
      </c>
      <c r="W400" s="271">
        <v>2</v>
      </c>
      <c r="X400" s="271">
        <v>2747</v>
      </c>
      <c r="Y400" s="273" t="s">
        <v>775</v>
      </c>
      <c r="Z400" s="274"/>
      <c r="AA400" s="276"/>
    </row>
    <row r="401" spans="1:27" x14ac:dyDescent="0.25">
      <c r="A401" s="268"/>
      <c r="B401" s="248"/>
      <c r="C401" s="248"/>
      <c r="D401" s="248"/>
      <c r="E401" s="248"/>
      <c r="F401" s="248"/>
      <c r="G401" s="248"/>
      <c r="H401" s="248"/>
      <c r="I401" s="248"/>
      <c r="J401" s="248"/>
      <c r="K401" s="117" t="s">
        <v>152</v>
      </c>
      <c r="L401" s="118" t="s">
        <v>156</v>
      </c>
      <c r="M401" s="118" t="s">
        <v>925</v>
      </c>
      <c r="N401" s="118">
        <v>240</v>
      </c>
      <c r="O401" s="118">
        <v>3</v>
      </c>
      <c r="P401" s="118" t="s">
        <v>76</v>
      </c>
      <c r="Q401" s="118" t="s">
        <v>870</v>
      </c>
      <c r="R401" s="137">
        <v>7.5</v>
      </c>
      <c r="S401" s="272"/>
      <c r="T401" s="272"/>
      <c r="U401" s="272"/>
      <c r="V401" s="272"/>
      <c r="W401" s="272"/>
      <c r="X401" s="272"/>
      <c r="Y401" s="253"/>
      <c r="Z401" s="275"/>
      <c r="AA401" s="277"/>
    </row>
    <row r="402" spans="1:27" ht="15" customHeight="1" x14ac:dyDescent="0.25">
      <c r="A402" s="267" t="s">
        <v>643</v>
      </c>
      <c r="B402" s="270" t="s">
        <v>168</v>
      </c>
      <c r="C402" s="278">
        <v>31719</v>
      </c>
      <c r="D402" s="270" t="s">
        <v>581</v>
      </c>
      <c r="E402" s="270" t="s">
        <v>167</v>
      </c>
      <c r="F402" s="270" t="s">
        <v>582</v>
      </c>
      <c r="G402" s="270">
        <v>18</v>
      </c>
      <c r="H402" s="270">
        <v>14</v>
      </c>
      <c r="I402" s="270">
        <v>11</v>
      </c>
      <c r="J402" s="279" t="s">
        <v>171</v>
      </c>
      <c r="K402" s="115" t="s">
        <v>151</v>
      </c>
      <c r="L402" s="116" t="s">
        <v>155</v>
      </c>
      <c r="M402" s="116" t="s">
        <v>153</v>
      </c>
      <c r="N402" s="116">
        <v>600</v>
      </c>
      <c r="O402" s="116">
        <v>3</v>
      </c>
      <c r="P402" s="116" t="s">
        <v>154</v>
      </c>
      <c r="Q402" s="116">
        <v>12.5</v>
      </c>
      <c r="R402" s="128" t="s">
        <v>154</v>
      </c>
      <c r="S402" s="271">
        <v>240</v>
      </c>
      <c r="T402" s="271">
        <v>3</v>
      </c>
      <c r="U402" s="271">
        <v>25</v>
      </c>
      <c r="V402" s="271">
        <v>9.6</v>
      </c>
      <c r="W402" s="271">
        <v>3</v>
      </c>
      <c r="X402" s="271">
        <v>2747</v>
      </c>
      <c r="Y402" s="273" t="s">
        <v>775</v>
      </c>
      <c r="Z402" s="274"/>
      <c r="AA402" s="276"/>
    </row>
    <row r="403" spans="1:27" x14ac:dyDescent="0.25">
      <c r="A403" s="268"/>
      <c r="B403" s="248"/>
      <c r="C403" s="248"/>
      <c r="D403" s="248"/>
      <c r="E403" s="248"/>
      <c r="F403" s="248"/>
      <c r="G403" s="248"/>
      <c r="H403" s="248"/>
      <c r="I403" s="248"/>
      <c r="J403" s="248"/>
      <c r="K403" s="117" t="s">
        <v>152</v>
      </c>
      <c r="L403" s="118" t="s">
        <v>156</v>
      </c>
      <c r="M403" s="118" t="s">
        <v>924</v>
      </c>
      <c r="N403" s="118">
        <v>240</v>
      </c>
      <c r="O403" s="118">
        <v>3</v>
      </c>
      <c r="P403" s="118" t="s">
        <v>76</v>
      </c>
      <c r="Q403" s="118" t="s">
        <v>870</v>
      </c>
      <c r="R403" s="137">
        <v>7.5</v>
      </c>
      <c r="S403" s="272"/>
      <c r="T403" s="272"/>
      <c r="U403" s="272"/>
      <c r="V403" s="272"/>
      <c r="W403" s="272"/>
      <c r="X403" s="272"/>
      <c r="Y403" s="253"/>
      <c r="Z403" s="275"/>
      <c r="AA403" s="277"/>
    </row>
    <row r="404" spans="1:27" ht="15" customHeight="1" x14ac:dyDescent="0.25">
      <c r="A404" s="267" t="s">
        <v>644</v>
      </c>
      <c r="B404" s="270" t="s">
        <v>168</v>
      </c>
      <c r="C404" s="278">
        <v>31719</v>
      </c>
      <c r="D404" s="270" t="s">
        <v>581</v>
      </c>
      <c r="E404" s="270" t="s">
        <v>167</v>
      </c>
      <c r="F404" s="270" t="s">
        <v>582</v>
      </c>
      <c r="G404" s="270">
        <v>18</v>
      </c>
      <c r="H404" s="270">
        <v>14</v>
      </c>
      <c r="I404" s="270">
        <v>11</v>
      </c>
      <c r="J404" s="279" t="s">
        <v>171</v>
      </c>
      <c r="K404" s="115" t="s">
        <v>151</v>
      </c>
      <c r="L404" s="116" t="s">
        <v>155</v>
      </c>
      <c r="M404" s="116" t="s">
        <v>153</v>
      </c>
      <c r="N404" s="116">
        <v>600</v>
      </c>
      <c r="O404" s="116">
        <v>3</v>
      </c>
      <c r="P404" s="116" t="s">
        <v>154</v>
      </c>
      <c r="Q404" s="116">
        <v>12.5</v>
      </c>
      <c r="R404" s="128" t="s">
        <v>154</v>
      </c>
      <c r="S404" s="271">
        <v>240</v>
      </c>
      <c r="T404" s="271">
        <v>3</v>
      </c>
      <c r="U404" s="271">
        <v>25</v>
      </c>
      <c r="V404" s="271">
        <v>9.6</v>
      </c>
      <c r="W404" s="271">
        <v>3</v>
      </c>
      <c r="X404" s="271">
        <v>2747</v>
      </c>
      <c r="Y404" s="273" t="s">
        <v>775</v>
      </c>
      <c r="Z404" s="274"/>
      <c r="AA404" s="276"/>
    </row>
    <row r="405" spans="1:27" x14ac:dyDescent="0.25">
      <c r="A405" s="268"/>
      <c r="B405" s="248"/>
      <c r="C405" s="248"/>
      <c r="D405" s="248"/>
      <c r="E405" s="248"/>
      <c r="F405" s="248"/>
      <c r="G405" s="248"/>
      <c r="H405" s="248"/>
      <c r="I405" s="248"/>
      <c r="J405" s="248"/>
      <c r="K405" s="117" t="s">
        <v>152</v>
      </c>
      <c r="L405" s="118" t="s">
        <v>156</v>
      </c>
      <c r="M405" s="118" t="s">
        <v>925</v>
      </c>
      <c r="N405" s="118">
        <v>240</v>
      </c>
      <c r="O405" s="118">
        <v>3</v>
      </c>
      <c r="P405" s="118" t="s">
        <v>76</v>
      </c>
      <c r="Q405" s="118" t="s">
        <v>870</v>
      </c>
      <c r="R405" s="137">
        <v>7.5</v>
      </c>
      <c r="S405" s="272"/>
      <c r="T405" s="272"/>
      <c r="U405" s="272"/>
      <c r="V405" s="272"/>
      <c r="W405" s="272"/>
      <c r="X405" s="272"/>
      <c r="Y405" s="253"/>
      <c r="Z405" s="275"/>
      <c r="AA405" s="277"/>
    </row>
    <row r="406" spans="1:27" ht="15" customHeight="1" x14ac:dyDescent="0.25">
      <c r="A406" s="267" t="s">
        <v>645</v>
      </c>
      <c r="B406" s="270" t="s">
        <v>168</v>
      </c>
      <c r="C406" s="278">
        <v>31719</v>
      </c>
      <c r="D406" s="270" t="s">
        <v>581</v>
      </c>
      <c r="E406" s="270" t="s">
        <v>167</v>
      </c>
      <c r="F406" s="270" t="s">
        <v>582</v>
      </c>
      <c r="G406" s="270">
        <v>18</v>
      </c>
      <c r="H406" s="270">
        <v>14</v>
      </c>
      <c r="I406" s="270">
        <v>11</v>
      </c>
      <c r="J406" s="279" t="s">
        <v>171</v>
      </c>
      <c r="K406" s="115" t="s">
        <v>151</v>
      </c>
      <c r="L406" s="116" t="s">
        <v>155</v>
      </c>
      <c r="M406" s="116" t="s">
        <v>43</v>
      </c>
      <c r="N406" s="116">
        <v>600</v>
      </c>
      <c r="O406" s="116">
        <v>3</v>
      </c>
      <c r="P406" s="116" t="s">
        <v>154</v>
      </c>
      <c r="Q406" s="116">
        <v>25</v>
      </c>
      <c r="R406" s="128" t="s">
        <v>154</v>
      </c>
      <c r="S406" s="271">
        <v>240</v>
      </c>
      <c r="T406" s="271">
        <v>3</v>
      </c>
      <c r="U406" s="271">
        <v>25</v>
      </c>
      <c r="V406" s="271">
        <v>15.2</v>
      </c>
      <c r="W406" s="271">
        <v>5</v>
      </c>
      <c r="X406" s="271">
        <v>2747</v>
      </c>
      <c r="Y406" s="273" t="s">
        <v>775</v>
      </c>
      <c r="Z406" s="274"/>
      <c r="AA406" s="276"/>
    </row>
    <row r="407" spans="1:27" x14ac:dyDescent="0.25">
      <c r="A407" s="268"/>
      <c r="B407" s="248"/>
      <c r="C407" s="248"/>
      <c r="D407" s="248"/>
      <c r="E407" s="248"/>
      <c r="F407" s="248"/>
      <c r="G407" s="248"/>
      <c r="H407" s="248"/>
      <c r="I407" s="248"/>
      <c r="J407" s="248"/>
      <c r="K407" s="117" t="s">
        <v>152</v>
      </c>
      <c r="L407" s="118" t="s">
        <v>156</v>
      </c>
      <c r="M407" s="118" t="s">
        <v>924</v>
      </c>
      <c r="N407" s="118">
        <v>240</v>
      </c>
      <c r="O407" s="118">
        <v>3</v>
      </c>
      <c r="P407" s="118" t="s">
        <v>76</v>
      </c>
      <c r="Q407" s="118" t="s">
        <v>870</v>
      </c>
      <c r="R407" s="137">
        <v>7.5</v>
      </c>
      <c r="S407" s="272"/>
      <c r="T407" s="272"/>
      <c r="U407" s="272"/>
      <c r="V407" s="272"/>
      <c r="W407" s="272"/>
      <c r="X407" s="272"/>
      <c r="Y407" s="253"/>
      <c r="Z407" s="275"/>
      <c r="AA407" s="277"/>
    </row>
    <row r="408" spans="1:27" ht="15" customHeight="1" x14ac:dyDescent="0.25">
      <c r="A408" s="267" t="s">
        <v>646</v>
      </c>
      <c r="B408" s="270" t="s">
        <v>168</v>
      </c>
      <c r="C408" s="278">
        <v>31719</v>
      </c>
      <c r="D408" s="270" t="s">
        <v>581</v>
      </c>
      <c r="E408" s="270" t="s">
        <v>167</v>
      </c>
      <c r="F408" s="270" t="s">
        <v>582</v>
      </c>
      <c r="G408" s="270">
        <v>18</v>
      </c>
      <c r="H408" s="270">
        <v>14</v>
      </c>
      <c r="I408" s="270">
        <v>11</v>
      </c>
      <c r="J408" s="279" t="s">
        <v>171</v>
      </c>
      <c r="K408" s="115" t="s">
        <v>151</v>
      </c>
      <c r="L408" s="116" t="s">
        <v>155</v>
      </c>
      <c r="M408" s="116" t="s">
        <v>43</v>
      </c>
      <c r="N408" s="116">
        <v>600</v>
      </c>
      <c r="O408" s="116">
        <v>3</v>
      </c>
      <c r="P408" s="116" t="s">
        <v>154</v>
      </c>
      <c r="Q408" s="116">
        <v>25</v>
      </c>
      <c r="R408" s="128" t="s">
        <v>154</v>
      </c>
      <c r="S408" s="271">
        <v>240</v>
      </c>
      <c r="T408" s="271">
        <v>3</v>
      </c>
      <c r="U408" s="271">
        <v>25</v>
      </c>
      <c r="V408" s="271">
        <v>15.2</v>
      </c>
      <c r="W408" s="271">
        <v>5</v>
      </c>
      <c r="X408" s="271">
        <v>2747</v>
      </c>
      <c r="Y408" s="273" t="s">
        <v>775</v>
      </c>
      <c r="Z408" s="274"/>
      <c r="AA408" s="276"/>
    </row>
    <row r="409" spans="1:27" x14ac:dyDescent="0.25">
      <c r="A409" s="268"/>
      <c r="B409" s="248"/>
      <c r="C409" s="248"/>
      <c r="D409" s="248"/>
      <c r="E409" s="248"/>
      <c r="F409" s="248"/>
      <c r="G409" s="248"/>
      <c r="H409" s="248"/>
      <c r="I409" s="248"/>
      <c r="J409" s="248"/>
      <c r="K409" s="117" t="s">
        <v>152</v>
      </c>
      <c r="L409" s="118" t="s">
        <v>156</v>
      </c>
      <c r="M409" s="118" t="s">
        <v>925</v>
      </c>
      <c r="N409" s="118">
        <v>240</v>
      </c>
      <c r="O409" s="118">
        <v>3</v>
      </c>
      <c r="P409" s="118" t="s">
        <v>76</v>
      </c>
      <c r="Q409" s="118" t="s">
        <v>870</v>
      </c>
      <c r="R409" s="137">
        <v>7.5</v>
      </c>
      <c r="S409" s="272"/>
      <c r="T409" s="272"/>
      <c r="U409" s="272"/>
      <c r="V409" s="272"/>
      <c r="W409" s="272"/>
      <c r="X409" s="272"/>
      <c r="Y409" s="253"/>
      <c r="Z409" s="275"/>
      <c r="AA409" s="277"/>
    </row>
    <row r="410" spans="1:27" ht="15" customHeight="1" x14ac:dyDescent="0.25">
      <c r="A410" s="267" t="s">
        <v>647</v>
      </c>
      <c r="B410" s="270" t="s">
        <v>168</v>
      </c>
      <c r="C410" s="278">
        <v>31719</v>
      </c>
      <c r="D410" s="270" t="s">
        <v>581</v>
      </c>
      <c r="E410" s="270" t="s">
        <v>167</v>
      </c>
      <c r="F410" s="270" t="s">
        <v>582</v>
      </c>
      <c r="G410" s="270">
        <v>18</v>
      </c>
      <c r="H410" s="270">
        <v>14</v>
      </c>
      <c r="I410" s="270">
        <v>11</v>
      </c>
      <c r="J410" s="279" t="s">
        <v>171</v>
      </c>
      <c r="K410" s="115" t="s">
        <v>151</v>
      </c>
      <c r="L410" s="116" t="s">
        <v>155</v>
      </c>
      <c r="M410" s="116" t="s">
        <v>43</v>
      </c>
      <c r="N410" s="116">
        <v>600</v>
      </c>
      <c r="O410" s="116">
        <v>3</v>
      </c>
      <c r="P410" s="116" t="s">
        <v>154</v>
      </c>
      <c r="Q410" s="116">
        <v>25</v>
      </c>
      <c r="R410" s="128" t="s">
        <v>154</v>
      </c>
      <c r="S410" s="271">
        <v>240</v>
      </c>
      <c r="T410" s="271">
        <v>3</v>
      </c>
      <c r="U410" s="271">
        <v>25</v>
      </c>
      <c r="V410" s="271">
        <v>22</v>
      </c>
      <c r="W410" s="271">
        <v>7.5</v>
      </c>
      <c r="X410" s="271">
        <v>2747</v>
      </c>
      <c r="Y410" s="273" t="s">
        <v>775</v>
      </c>
      <c r="Z410" s="274"/>
      <c r="AA410" s="276"/>
    </row>
    <row r="411" spans="1:27" x14ac:dyDescent="0.25">
      <c r="A411" s="268"/>
      <c r="B411" s="248"/>
      <c r="C411" s="248"/>
      <c r="D411" s="248"/>
      <c r="E411" s="248"/>
      <c r="F411" s="248"/>
      <c r="G411" s="248"/>
      <c r="H411" s="248"/>
      <c r="I411" s="248"/>
      <c r="J411" s="248"/>
      <c r="K411" s="117" t="s">
        <v>152</v>
      </c>
      <c r="L411" s="118" t="s">
        <v>156</v>
      </c>
      <c r="M411" s="118" t="s">
        <v>924</v>
      </c>
      <c r="N411" s="118">
        <v>240</v>
      </c>
      <c r="O411" s="118">
        <v>3</v>
      </c>
      <c r="P411" s="118" t="s">
        <v>76</v>
      </c>
      <c r="Q411" s="118" t="s">
        <v>870</v>
      </c>
      <c r="R411" s="137">
        <v>7.5</v>
      </c>
      <c r="S411" s="272"/>
      <c r="T411" s="272"/>
      <c r="U411" s="272"/>
      <c r="V411" s="272"/>
      <c r="W411" s="272"/>
      <c r="X411" s="272"/>
      <c r="Y411" s="253"/>
      <c r="Z411" s="275"/>
      <c r="AA411" s="277"/>
    </row>
    <row r="412" spans="1:27" ht="15" customHeight="1" x14ac:dyDescent="0.25">
      <c r="A412" s="267" t="s">
        <v>648</v>
      </c>
      <c r="B412" s="270" t="s">
        <v>168</v>
      </c>
      <c r="C412" s="278">
        <v>31719</v>
      </c>
      <c r="D412" s="270" t="s">
        <v>581</v>
      </c>
      <c r="E412" s="270" t="s">
        <v>167</v>
      </c>
      <c r="F412" s="270" t="s">
        <v>582</v>
      </c>
      <c r="G412" s="270">
        <v>18</v>
      </c>
      <c r="H412" s="270">
        <v>14</v>
      </c>
      <c r="I412" s="270">
        <v>11</v>
      </c>
      <c r="J412" s="279" t="s">
        <v>171</v>
      </c>
      <c r="K412" s="115" t="s">
        <v>151</v>
      </c>
      <c r="L412" s="116" t="s">
        <v>155</v>
      </c>
      <c r="M412" s="116" t="s">
        <v>43</v>
      </c>
      <c r="N412" s="116">
        <v>600</v>
      </c>
      <c r="O412" s="116">
        <v>3</v>
      </c>
      <c r="P412" s="116" t="s">
        <v>154</v>
      </c>
      <c r="Q412" s="116">
        <v>25</v>
      </c>
      <c r="R412" s="128" t="s">
        <v>154</v>
      </c>
      <c r="S412" s="271">
        <v>240</v>
      </c>
      <c r="T412" s="271">
        <v>3</v>
      </c>
      <c r="U412" s="271">
        <v>25</v>
      </c>
      <c r="V412" s="271">
        <v>22</v>
      </c>
      <c r="W412" s="271">
        <v>7.5</v>
      </c>
      <c r="X412" s="271">
        <v>2747</v>
      </c>
      <c r="Y412" s="273" t="s">
        <v>775</v>
      </c>
      <c r="Z412" s="274"/>
      <c r="AA412" s="276"/>
    </row>
    <row r="413" spans="1:27" x14ac:dyDescent="0.25">
      <c r="A413" s="268"/>
      <c r="B413" s="248"/>
      <c r="C413" s="248"/>
      <c r="D413" s="248"/>
      <c r="E413" s="248"/>
      <c r="F413" s="248"/>
      <c r="G413" s="248"/>
      <c r="H413" s="248"/>
      <c r="I413" s="248"/>
      <c r="J413" s="248"/>
      <c r="K413" s="117" t="s">
        <v>152</v>
      </c>
      <c r="L413" s="118" t="s">
        <v>156</v>
      </c>
      <c r="M413" s="118" t="s">
        <v>925</v>
      </c>
      <c r="N413" s="118">
        <v>240</v>
      </c>
      <c r="O413" s="118">
        <v>3</v>
      </c>
      <c r="P413" s="118" t="s">
        <v>76</v>
      </c>
      <c r="Q413" s="118" t="s">
        <v>870</v>
      </c>
      <c r="R413" s="137">
        <v>7.5</v>
      </c>
      <c r="S413" s="272"/>
      <c r="T413" s="272"/>
      <c r="U413" s="272"/>
      <c r="V413" s="272"/>
      <c r="W413" s="272"/>
      <c r="X413" s="272"/>
      <c r="Y413" s="253"/>
      <c r="Z413" s="275"/>
      <c r="AA413" s="277"/>
    </row>
    <row r="414" spans="1:27" ht="15" customHeight="1" x14ac:dyDescent="0.25">
      <c r="A414" s="267" t="s">
        <v>649</v>
      </c>
      <c r="B414" s="270" t="s">
        <v>168</v>
      </c>
      <c r="C414" s="278">
        <v>31719</v>
      </c>
      <c r="D414" s="270" t="s">
        <v>581</v>
      </c>
      <c r="E414" s="270" t="s">
        <v>167</v>
      </c>
      <c r="F414" s="270" t="s">
        <v>582</v>
      </c>
      <c r="G414" s="270">
        <v>18</v>
      </c>
      <c r="H414" s="270">
        <v>14</v>
      </c>
      <c r="I414" s="270">
        <v>11</v>
      </c>
      <c r="J414" s="279" t="s">
        <v>171</v>
      </c>
      <c r="K414" s="115" t="s">
        <v>151</v>
      </c>
      <c r="L414" s="116" t="s">
        <v>155</v>
      </c>
      <c r="M414" s="116" t="s">
        <v>44</v>
      </c>
      <c r="N414" s="116">
        <v>600</v>
      </c>
      <c r="O414" s="116">
        <v>3</v>
      </c>
      <c r="P414" s="116" t="s">
        <v>154</v>
      </c>
      <c r="Q414" s="116">
        <v>50</v>
      </c>
      <c r="R414" s="128" t="s">
        <v>154</v>
      </c>
      <c r="S414" s="271">
        <v>240</v>
      </c>
      <c r="T414" s="271">
        <v>3</v>
      </c>
      <c r="U414" s="271">
        <v>25</v>
      </c>
      <c r="V414" s="271">
        <v>28</v>
      </c>
      <c r="W414" s="271">
        <v>10</v>
      </c>
      <c r="X414" s="271">
        <v>2747</v>
      </c>
      <c r="Y414" s="273" t="s">
        <v>776</v>
      </c>
      <c r="Z414" s="274"/>
      <c r="AA414" s="276"/>
    </row>
    <row r="415" spans="1:27" x14ac:dyDescent="0.25">
      <c r="A415" s="268"/>
      <c r="B415" s="248"/>
      <c r="C415" s="248"/>
      <c r="D415" s="248"/>
      <c r="E415" s="248"/>
      <c r="F415" s="248"/>
      <c r="G415" s="248"/>
      <c r="H415" s="248"/>
      <c r="I415" s="248"/>
      <c r="J415" s="248"/>
      <c r="K415" s="117" t="s">
        <v>152</v>
      </c>
      <c r="L415" s="118" t="s">
        <v>156</v>
      </c>
      <c r="M415" s="118" t="s">
        <v>918</v>
      </c>
      <c r="N415" s="118">
        <v>240</v>
      </c>
      <c r="O415" s="118">
        <v>3</v>
      </c>
      <c r="P415" s="118" t="s">
        <v>76</v>
      </c>
      <c r="Q415" s="118" t="s">
        <v>163</v>
      </c>
      <c r="R415" s="129">
        <v>15</v>
      </c>
      <c r="S415" s="272"/>
      <c r="T415" s="272"/>
      <c r="U415" s="272"/>
      <c r="V415" s="272"/>
      <c r="W415" s="272"/>
      <c r="X415" s="272"/>
      <c r="Y415" s="253"/>
      <c r="Z415" s="275"/>
      <c r="AA415" s="277"/>
    </row>
    <row r="416" spans="1:27" ht="15" customHeight="1" x14ac:dyDescent="0.25">
      <c r="A416" s="267" t="s">
        <v>650</v>
      </c>
      <c r="B416" s="270" t="s">
        <v>168</v>
      </c>
      <c r="C416" s="278">
        <v>31719</v>
      </c>
      <c r="D416" s="270" t="s">
        <v>581</v>
      </c>
      <c r="E416" s="270" t="s">
        <v>167</v>
      </c>
      <c r="F416" s="270" t="s">
        <v>582</v>
      </c>
      <c r="G416" s="270">
        <v>18</v>
      </c>
      <c r="H416" s="270">
        <v>14</v>
      </c>
      <c r="I416" s="270">
        <v>11</v>
      </c>
      <c r="J416" s="279" t="s">
        <v>171</v>
      </c>
      <c r="K416" s="115" t="s">
        <v>151</v>
      </c>
      <c r="L416" s="116" t="s">
        <v>155</v>
      </c>
      <c r="M416" s="116" t="s">
        <v>44</v>
      </c>
      <c r="N416" s="116">
        <v>600</v>
      </c>
      <c r="O416" s="116">
        <v>3</v>
      </c>
      <c r="P416" s="116" t="s">
        <v>154</v>
      </c>
      <c r="Q416" s="116">
        <v>50</v>
      </c>
      <c r="R416" s="128" t="s">
        <v>154</v>
      </c>
      <c r="S416" s="271">
        <v>240</v>
      </c>
      <c r="T416" s="271">
        <v>3</v>
      </c>
      <c r="U416" s="271">
        <v>25</v>
      </c>
      <c r="V416" s="271">
        <v>28</v>
      </c>
      <c r="W416" s="271">
        <v>10</v>
      </c>
      <c r="X416" s="271">
        <v>2747</v>
      </c>
      <c r="Y416" s="273" t="s">
        <v>776</v>
      </c>
      <c r="Z416" s="274"/>
      <c r="AA416" s="276"/>
    </row>
    <row r="417" spans="1:27" x14ac:dyDescent="0.25">
      <c r="A417" s="268"/>
      <c r="B417" s="248"/>
      <c r="C417" s="248"/>
      <c r="D417" s="248"/>
      <c r="E417" s="248"/>
      <c r="F417" s="248"/>
      <c r="G417" s="248"/>
      <c r="H417" s="248"/>
      <c r="I417" s="248"/>
      <c r="J417" s="248"/>
      <c r="K417" s="117" t="s">
        <v>152</v>
      </c>
      <c r="L417" s="118" t="s">
        <v>156</v>
      </c>
      <c r="M417" s="118" t="s">
        <v>919</v>
      </c>
      <c r="N417" s="118">
        <v>240</v>
      </c>
      <c r="O417" s="118">
        <v>3</v>
      </c>
      <c r="P417" s="118" t="s">
        <v>76</v>
      </c>
      <c r="Q417" s="118" t="s">
        <v>163</v>
      </c>
      <c r="R417" s="129">
        <v>15</v>
      </c>
      <c r="S417" s="272"/>
      <c r="T417" s="272"/>
      <c r="U417" s="272"/>
      <c r="V417" s="272"/>
      <c r="W417" s="272"/>
      <c r="X417" s="272"/>
      <c r="Y417" s="253"/>
      <c r="Z417" s="275"/>
      <c r="AA417" s="277"/>
    </row>
    <row r="418" spans="1:27" ht="15" customHeight="1" x14ac:dyDescent="0.25">
      <c r="A418" s="267" t="s">
        <v>651</v>
      </c>
      <c r="B418" s="270" t="s">
        <v>168</v>
      </c>
      <c r="C418" s="278">
        <v>31719</v>
      </c>
      <c r="D418" s="270" t="s">
        <v>581</v>
      </c>
      <c r="E418" s="270" t="s">
        <v>167</v>
      </c>
      <c r="F418" s="270" t="s">
        <v>582</v>
      </c>
      <c r="G418" s="270">
        <v>18</v>
      </c>
      <c r="H418" s="270">
        <v>14</v>
      </c>
      <c r="I418" s="270">
        <v>11</v>
      </c>
      <c r="J418" s="279" t="s">
        <v>171</v>
      </c>
      <c r="K418" s="115" t="s">
        <v>151</v>
      </c>
      <c r="L418" s="116" t="s">
        <v>155</v>
      </c>
      <c r="M418" s="116" t="s">
        <v>44</v>
      </c>
      <c r="N418" s="116">
        <v>600</v>
      </c>
      <c r="O418" s="116">
        <v>3</v>
      </c>
      <c r="P418" s="116" t="s">
        <v>154</v>
      </c>
      <c r="Q418" s="116">
        <v>50</v>
      </c>
      <c r="R418" s="128" t="s">
        <v>154</v>
      </c>
      <c r="S418" s="271">
        <v>240</v>
      </c>
      <c r="T418" s="271">
        <v>3</v>
      </c>
      <c r="U418" s="271">
        <v>25</v>
      </c>
      <c r="V418" s="271">
        <v>42</v>
      </c>
      <c r="W418" s="271">
        <v>15</v>
      </c>
      <c r="X418" s="271">
        <v>2747</v>
      </c>
      <c r="Y418" s="273" t="s">
        <v>776</v>
      </c>
      <c r="Z418" s="274"/>
      <c r="AA418" s="276"/>
    </row>
    <row r="419" spans="1:27" x14ac:dyDescent="0.25">
      <c r="A419" s="268"/>
      <c r="B419" s="248"/>
      <c r="C419" s="248"/>
      <c r="D419" s="248"/>
      <c r="E419" s="248"/>
      <c r="F419" s="248"/>
      <c r="G419" s="248"/>
      <c r="H419" s="248"/>
      <c r="I419" s="248"/>
      <c r="J419" s="248"/>
      <c r="K419" s="117" t="s">
        <v>152</v>
      </c>
      <c r="L419" s="118" t="s">
        <v>156</v>
      </c>
      <c r="M419" s="118" t="s">
        <v>918</v>
      </c>
      <c r="N419" s="118">
        <v>240</v>
      </c>
      <c r="O419" s="118">
        <v>3</v>
      </c>
      <c r="P419" s="118" t="s">
        <v>76</v>
      </c>
      <c r="Q419" s="118" t="s">
        <v>163</v>
      </c>
      <c r="R419" s="129">
        <v>15</v>
      </c>
      <c r="S419" s="272"/>
      <c r="T419" s="272"/>
      <c r="U419" s="272"/>
      <c r="V419" s="272"/>
      <c r="W419" s="272"/>
      <c r="X419" s="272"/>
      <c r="Y419" s="253"/>
      <c r="Z419" s="275"/>
      <c r="AA419" s="277"/>
    </row>
    <row r="420" spans="1:27" ht="15" customHeight="1" x14ac:dyDescent="0.25">
      <c r="A420" s="267" t="s">
        <v>652</v>
      </c>
      <c r="B420" s="270" t="s">
        <v>168</v>
      </c>
      <c r="C420" s="278">
        <v>31719</v>
      </c>
      <c r="D420" s="270" t="s">
        <v>581</v>
      </c>
      <c r="E420" s="270" t="s">
        <v>167</v>
      </c>
      <c r="F420" s="270" t="s">
        <v>582</v>
      </c>
      <c r="G420" s="270">
        <v>18</v>
      </c>
      <c r="H420" s="270">
        <v>14</v>
      </c>
      <c r="I420" s="270">
        <v>11</v>
      </c>
      <c r="J420" s="279" t="s">
        <v>171</v>
      </c>
      <c r="K420" s="115" t="s">
        <v>151</v>
      </c>
      <c r="L420" s="116" t="s">
        <v>155</v>
      </c>
      <c r="M420" s="116" t="s">
        <v>44</v>
      </c>
      <c r="N420" s="116">
        <v>600</v>
      </c>
      <c r="O420" s="116">
        <v>3</v>
      </c>
      <c r="P420" s="116" t="s">
        <v>154</v>
      </c>
      <c r="Q420" s="116">
        <v>50</v>
      </c>
      <c r="R420" s="128" t="s">
        <v>154</v>
      </c>
      <c r="S420" s="271">
        <v>240</v>
      </c>
      <c r="T420" s="271">
        <v>3</v>
      </c>
      <c r="U420" s="271">
        <v>25</v>
      </c>
      <c r="V420" s="271">
        <v>42</v>
      </c>
      <c r="W420" s="271">
        <v>15</v>
      </c>
      <c r="X420" s="271">
        <v>2747</v>
      </c>
      <c r="Y420" s="273" t="s">
        <v>776</v>
      </c>
      <c r="Z420" s="274"/>
      <c r="AA420" s="276"/>
    </row>
    <row r="421" spans="1:27" x14ac:dyDescent="0.25">
      <c r="A421" s="268"/>
      <c r="B421" s="248"/>
      <c r="C421" s="248"/>
      <c r="D421" s="248"/>
      <c r="E421" s="248"/>
      <c r="F421" s="248"/>
      <c r="G421" s="248"/>
      <c r="H421" s="248"/>
      <c r="I421" s="248"/>
      <c r="J421" s="248"/>
      <c r="K421" s="117" t="s">
        <v>152</v>
      </c>
      <c r="L421" s="118" t="s">
        <v>156</v>
      </c>
      <c r="M421" s="118" t="s">
        <v>919</v>
      </c>
      <c r="N421" s="118">
        <v>240</v>
      </c>
      <c r="O421" s="118">
        <v>3</v>
      </c>
      <c r="P421" s="118" t="s">
        <v>76</v>
      </c>
      <c r="Q421" s="118" t="s">
        <v>163</v>
      </c>
      <c r="R421" s="129">
        <v>15</v>
      </c>
      <c r="S421" s="272"/>
      <c r="T421" s="272"/>
      <c r="U421" s="272"/>
      <c r="V421" s="272"/>
      <c r="W421" s="272"/>
      <c r="X421" s="272"/>
      <c r="Y421" s="253"/>
      <c r="Z421" s="275"/>
      <c r="AA421" s="277"/>
    </row>
    <row r="422" spans="1:27" ht="15" customHeight="1" x14ac:dyDescent="0.25">
      <c r="A422" s="267" t="s">
        <v>653</v>
      </c>
      <c r="B422" s="270" t="s">
        <v>168</v>
      </c>
      <c r="C422" s="278">
        <v>31719</v>
      </c>
      <c r="D422" s="270" t="s">
        <v>581</v>
      </c>
      <c r="E422" s="270" t="s">
        <v>167</v>
      </c>
      <c r="F422" s="270" t="s">
        <v>582</v>
      </c>
      <c r="G422" s="270">
        <v>27</v>
      </c>
      <c r="H422" s="270">
        <v>14</v>
      </c>
      <c r="I422" s="270">
        <v>11</v>
      </c>
      <c r="J422" s="279" t="s">
        <v>171</v>
      </c>
      <c r="K422" s="115" t="s">
        <v>151</v>
      </c>
      <c r="L422" s="116" t="s">
        <v>155</v>
      </c>
      <c r="M422" s="116" t="s">
        <v>13</v>
      </c>
      <c r="N422" s="116">
        <v>600</v>
      </c>
      <c r="O422" s="116">
        <v>3</v>
      </c>
      <c r="P422" s="116" t="s">
        <v>154</v>
      </c>
      <c r="Q422" s="116">
        <v>80</v>
      </c>
      <c r="R422" s="128" t="s">
        <v>154</v>
      </c>
      <c r="S422" s="271">
        <v>240</v>
      </c>
      <c r="T422" s="271">
        <v>3</v>
      </c>
      <c r="U422" s="271">
        <v>25</v>
      </c>
      <c r="V422" s="271">
        <v>54</v>
      </c>
      <c r="W422" s="271">
        <v>20</v>
      </c>
      <c r="X422" s="271">
        <v>4120</v>
      </c>
      <c r="Y422" s="273" t="s">
        <v>777</v>
      </c>
      <c r="Z422" s="274"/>
      <c r="AA422" s="276"/>
    </row>
    <row r="423" spans="1:27" x14ac:dyDescent="0.25">
      <c r="A423" s="268"/>
      <c r="B423" s="248"/>
      <c r="C423" s="248"/>
      <c r="D423" s="248"/>
      <c r="E423" s="248"/>
      <c r="F423" s="248"/>
      <c r="G423" s="248"/>
      <c r="H423" s="248"/>
      <c r="I423" s="248"/>
      <c r="J423" s="248"/>
      <c r="K423" s="117" t="s">
        <v>152</v>
      </c>
      <c r="L423" s="118" t="s">
        <v>156</v>
      </c>
      <c r="M423" s="118" t="s">
        <v>916</v>
      </c>
      <c r="N423" s="118">
        <v>240</v>
      </c>
      <c r="O423" s="118">
        <v>3</v>
      </c>
      <c r="P423" s="118" t="s">
        <v>76</v>
      </c>
      <c r="Q423" s="118" t="s">
        <v>163</v>
      </c>
      <c r="R423" s="129">
        <v>30</v>
      </c>
      <c r="S423" s="272"/>
      <c r="T423" s="272"/>
      <c r="U423" s="272"/>
      <c r="V423" s="272"/>
      <c r="W423" s="272"/>
      <c r="X423" s="272"/>
      <c r="Y423" s="253"/>
      <c r="Z423" s="275"/>
      <c r="AA423" s="277"/>
    </row>
    <row r="424" spans="1:27" ht="15" customHeight="1" x14ac:dyDescent="0.25">
      <c r="A424" s="267" t="s">
        <v>654</v>
      </c>
      <c r="B424" s="270" t="s">
        <v>168</v>
      </c>
      <c r="C424" s="278">
        <v>31719</v>
      </c>
      <c r="D424" s="270" t="s">
        <v>581</v>
      </c>
      <c r="E424" s="270" t="s">
        <v>167</v>
      </c>
      <c r="F424" s="270" t="s">
        <v>582</v>
      </c>
      <c r="G424" s="270">
        <v>27</v>
      </c>
      <c r="H424" s="270">
        <v>14</v>
      </c>
      <c r="I424" s="270">
        <v>11</v>
      </c>
      <c r="J424" s="279" t="s">
        <v>171</v>
      </c>
      <c r="K424" s="115" t="s">
        <v>151</v>
      </c>
      <c r="L424" s="116" t="s">
        <v>155</v>
      </c>
      <c r="M424" s="116" t="s">
        <v>13</v>
      </c>
      <c r="N424" s="116">
        <v>600</v>
      </c>
      <c r="O424" s="116">
        <v>3</v>
      </c>
      <c r="P424" s="116" t="s">
        <v>154</v>
      </c>
      <c r="Q424" s="116">
        <v>80</v>
      </c>
      <c r="R424" s="128" t="s">
        <v>154</v>
      </c>
      <c r="S424" s="271">
        <v>240</v>
      </c>
      <c r="T424" s="271">
        <v>3</v>
      </c>
      <c r="U424" s="271">
        <v>25</v>
      </c>
      <c r="V424" s="271">
        <v>54</v>
      </c>
      <c r="W424" s="271">
        <v>20</v>
      </c>
      <c r="X424" s="271">
        <v>4120</v>
      </c>
      <c r="Y424" s="273" t="s">
        <v>777</v>
      </c>
      <c r="Z424" s="274"/>
      <c r="AA424" s="276"/>
    </row>
    <row r="425" spans="1:27" x14ac:dyDescent="0.25">
      <c r="A425" s="268"/>
      <c r="B425" s="248"/>
      <c r="C425" s="248"/>
      <c r="D425" s="248"/>
      <c r="E425" s="248"/>
      <c r="F425" s="248"/>
      <c r="G425" s="248"/>
      <c r="H425" s="248"/>
      <c r="I425" s="248"/>
      <c r="J425" s="248"/>
      <c r="K425" s="117" t="s">
        <v>152</v>
      </c>
      <c r="L425" s="118" t="s">
        <v>156</v>
      </c>
      <c r="M425" s="118" t="s">
        <v>917</v>
      </c>
      <c r="N425" s="118">
        <v>240</v>
      </c>
      <c r="O425" s="118">
        <v>3</v>
      </c>
      <c r="P425" s="118" t="s">
        <v>76</v>
      </c>
      <c r="Q425" s="118" t="s">
        <v>163</v>
      </c>
      <c r="R425" s="129">
        <v>30</v>
      </c>
      <c r="S425" s="272"/>
      <c r="T425" s="272"/>
      <c r="U425" s="272"/>
      <c r="V425" s="272"/>
      <c r="W425" s="272"/>
      <c r="X425" s="272"/>
      <c r="Y425" s="253"/>
      <c r="Z425" s="275"/>
      <c r="AA425" s="277"/>
    </row>
    <row r="426" spans="1:27" ht="15" customHeight="1" x14ac:dyDescent="0.25">
      <c r="A426" s="267" t="s">
        <v>655</v>
      </c>
      <c r="B426" s="270" t="s">
        <v>168</v>
      </c>
      <c r="C426" s="278">
        <v>31719</v>
      </c>
      <c r="D426" s="270" t="s">
        <v>581</v>
      </c>
      <c r="E426" s="270" t="s">
        <v>167</v>
      </c>
      <c r="F426" s="270" t="s">
        <v>582</v>
      </c>
      <c r="G426" s="270">
        <v>27</v>
      </c>
      <c r="H426" s="270">
        <v>14</v>
      </c>
      <c r="I426" s="270">
        <v>11</v>
      </c>
      <c r="J426" s="279" t="s">
        <v>171</v>
      </c>
      <c r="K426" s="115" t="s">
        <v>151</v>
      </c>
      <c r="L426" s="116" t="s">
        <v>155</v>
      </c>
      <c r="M426" s="116" t="s">
        <v>13</v>
      </c>
      <c r="N426" s="116">
        <v>600</v>
      </c>
      <c r="O426" s="116">
        <v>3</v>
      </c>
      <c r="P426" s="116" t="s">
        <v>154</v>
      </c>
      <c r="Q426" s="116">
        <v>80</v>
      </c>
      <c r="R426" s="128" t="s">
        <v>154</v>
      </c>
      <c r="S426" s="271">
        <v>240</v>
      </c>
      <c r="T426" s="271">
        <v>3</v>
      </c>
      <c r="U426" s="271">
        <v>25</v>
      </c>
      <c r="V426" s="271">
        <v>68</v>
      </c>
      <c r="W426" s="271">
        <v>25</v>
      </c>
      <c r="X426" s="271">
        <v>4120</v>
      </c>
      <c r="Y426" s="273" t="s">
        <v>777</v>
      </c>
      <c r="Z426" s="274"/>
      <c r="AA426" s="276"/>
    </row>
    <row r="427" spans="1:27" x14ac:dyDescent="0.25">
      <c r="A427" s="268"/>
      <c r="B427" s="248"/>
      <c r="C427" s="248"/>
      <c r="D427" s="248"/>
      <c r="E427" s="248"/>
      <c r="F427" s="248"/>
      <c r="G427" s="248"/>
      <c r="H427" s="248"/>
      <c r="I427" s="248"/>
      <c r="J427" s="248"/>
      <c r="K427" s="117" t="s">
        <v>152</v>
      </c>
      <c r="L427" s="118" t="s">
        <v>156</v>
      </c>
      <c r="M427" s="118" t="s">
        <v>916</v>
      </c>
      <c r="N427" s="118">
        <v>240</v>
      </c>
      <c r="O427" s="118">
        <v>3</v>
      </c>
      <c r="P427" s="118" t="s">
        <v>76</v>
      </c>
      <c r="Q427" s="118" t="s">
        <v>163</v>
      </c>
      <c r="R427" s="129">
        <v>30</v>
      </c>
      <c r="S427" s="272"/>
      <c r="T427" s="272"/>
      <c r="U427" s="272"/>
      <c r="V427" s="272"/>
      <c r="W427" s="272"/>
      <c r="X427" s="272"/>
      <c r="Y427" s="253"/>
      <c r="Z427" s="275"/>
      <c r="AA427" s="277"/>
    </row>
    <row r="428" spans="1:27" ht="15" customHeight="1" x14ac:dyDescent="0.25">
      <c r="A428" s="267" t="s">
        <v>656</v>
      </c>
      <c r="B428" s="270" t="s">
        <v>168</v>
      </c>
      <c r="C428" s="278">
        <v>31719</v>
      </c>
      <c r="D428" s="270" t="s">
        <v>581</v>
      </c>
      <c r="E428" s="270" t="s">
        <v>167</v>
      </c>
      <c r="F428" s="270" t="s">
        <v>582</v>
      </c>
      <c r="G428" s="270">
        <v>27</v>
      </c>
      <c r="H428" s="270">
        <v>14</v>
      </c>
      <c r="I428" s="270">
        <v>11</v>
      </c>
      <c r="J428" s="279" t="s">
        <v>171</v>
      </c>
      <c r="K428" s="115" t="s">
        <v>151</v>
      </c>
      <c r="L428" s="116" t="s">
        <v>155</v>
      </c>
      <c r="M428" s="116" t="s">
        <v>13</v>
      </c>
      <c r="N428" s="116">
        <v>600</v>
      </c>
      <c r="O428" s="116">
        <v>3</v>
      </c>
      <c r="P428" s="116" t="s">
        <v>154</v>
      </c>
      <c r="Q428" s="116">
        <v>80</v>
      </c>
      <c r="R428" s="128" t="s">
        <v>154</v>
      </c>
      <c r="S428" s="271">
        <v>240</v>
      </c>
      <c r="T428" s="271">
        <v>3</v>
      </c>
      <c r="U428" s="271">
        <v>25</v>
      </c>
      <c r="V428" s="271">
        <v>68</v>
      </c>
      <c r="W428" s="271">
        <v>25</v>
      </c>
      <c r="X428" s="271">
        <v>4120</v>
      </c>
      <c r="Y428" s="273" t="s">
        <v>777</v>
      </c>
      <c r="Z428" s="274"/>
      <c r="AA428" s="276"/>
    </row>
    <row r="429" spans="1:27" x14ac:dyDescent="0.25">
      <c r="A429" s="268"/>
      <c r="B429" s="248"/>
      <c r="C429" s="248"/>
      <c r="D429" s="248"/>
      <c r="E429" s="248"/>
      <c r="F429" s="248"/>
      <c r="G429" s="248"/>
      <c r="H429" s="248"/>
      <c r="I429" s="248"/>
      <c r="J429" s="248"/>
      <c r="K429" s="117" t="s">
        <v>152</v>
      </c>
      <c r="L429" s="118" t="s">
        <v>156</v>
      </c>
      <c r="M429" s="118" t="s">
        <v>917</v>
      </c>
      <c r="N429" s="118">
        <v>240</v>
      </c>
      <c r="O429" s="118">
        <v>3</v>
      </c>
      <c r="P429" s="118" t="s">
        <v>76</v>
      </c>
      <c r="Q429" s="118" t="s">
        <v>163</v>
      </c>
      <c r="R429" s="129">
        <v>30</v>
      </c>
      <c r="S429" s="272"/>
      <c r="T429" s="272"/>
      <c r="U429" s="272"/>
      <c r="V429" s="272"/>
      <c r="W429" s="272"/>
      <c r="X429" s="272"/>
      <c r="Y429" s="253"/>
      <c r="Z429" s="275"/>
      <c r="AA429" s="277"/>
    </row>
    <row r="430" spans="1:27" ht="15" customHeight="1" x14ac:dyDescent="0.25">
      <c r="A430" s="267" t="s">
        <v>657</v>
      </c>
      <c r="B430" s="270" t="s">
        <v>168</v>
      </c>
      <c r="C430" s="278">
        <v>31719</v>
      </c>
      <c r="D430" s="270" t="s">
        <v>581</v>
      </c>
      <c r="E430" s="270" t="s">
        <v>167</v>
      </c>
      <c r="F430" s="270" t="s">
        <v>582</v>
      </c>
      <c r="G430" s="270">
        <v>27</v>
      </c>
      <c r="H430" s="270">
        <v>14</v>
      </c>
      <c r="I430" s="270">
        <v>11</v>
      </c>
      <c r="J430" s="279" t="s">
        <v>171</v>
      </c>
      <c r="K430" s="115" t="s">
        <v>151</v>
      </c>
      <c r="L430" s="116" t="s">
        <v>155</v>
      </c>
      <c r="M430" s="116" t="s">
        <v>14</v>
      </c>
      <c r="N430" s="116">
        <v>600</v>
      </c>
      <c r="O430" s="116">
        <v>3</v>
      </c>
      <c r="P430" s="116" t="s">
        <v>154</v>
      </c>
      <c r="Q430" s="116">
        <v>115</v>
      </c>
      <c r="R430" s="128" t="s">
        <v>154</v>
      </c>
      <c r="S430" s="271">
        <v>240</v>
      </c>
      <c r="T430" s="271">
        <v>3</v>
      </c>
      <c r="U430" s="271">
        <v>25</v>
      </c>
      <c r="V430" s="271">
        <v>80</v>
      </c>
      <c r="W430" s="271">
        <v>30</v>
      </c>
      <c r="X430" s="271">
        <v>4120</v>
      </c>
      <c r="Y430" s="273" t="s">
        <v>777</v>
      </c>
      <c r="Z430" s="274"/>
      <c r="AA430" s="276"/>
    </row>
    <row r="431" spans="1:27" x14ac:dyDescent="0.25">
      <c r="A431" s="268"/>
      <c r="B431" s="248"/>
      <c r="C431" s="248"/>
      <c r="D431" s="248"/>
      <c r="E431" s="248"/>
      <c r="F431" s="248"/>
      <c r="G431" s="248"/>
      <c r="H431" s="248"/>
      <c r="I431" s="248"/>
      <c r="J431" s="248"/>
      <c r="K431" s="117" t="s">
        <v>152</v>
      </c>
      <c r="L431" s="118" t="s">
        <v>156</v>
      </c>
      <c r="M431" s="118" t="s">
        <v>916</v>
      </c>
      <c r="N431" s="118">
        <v>240</v>
      </c>
      <c r="O431" s="118">
        <v>3</v>
      </c>
      <c r="P431" s="118" t="s">
        <v>76</v>
      </c>
      <c r="Q431" s="118" t="s">
        <v>163</v>
      </c>
      <c r="R431" s="129">
        <v>30</v>
      </c>
      <c r="S431" s="272"/>
      <c r="T431" s="272"/>
      <c r="U431" s="272"/>
      <c r="V431" s="272"/>
      <c r="W431" s="272"/>
      <c r="X431" s="272"/>
      <c r="Y431" s="253"/>
      <c r="Z431" s="275"/>
      <c r="AA431" s="277"/>
    </row>
    <row r="432" spans="1:27" ht="15" customHeight="1" x14ac:dyDescent="0.25">
      <c r="A432" s="267" t="s">
        <v>658</v>
      </c>
      <c r="B432" s="270" t="s">
        <v>168</v>
      </c>
      <c r="C432" s="278">
        <v>31719</v>
      </c>
      <c r="D432" s="270" t="s">
        <v>581</v>
      </c>
      <c r="E432" s="270" t="s">
        <v>167</v>
      </c>
      <c r="F432" s="270" t="s">
        <v>582</v>
      </c>
      <c r="G432" s="270">
        <v>27</v>
      </c>
      <c r="H432" s="270">
        <v>14</v>
      </c>
      <c r="I432" s="270">
        <v>11</v>
      </c>
      <c r="J432" s="279" t="s">
        <v>171</v>
      </c>
      <c r="K432" s="115" t="s">
        <v>151</v>
      </c>
      <c r="L432" s="116" t="s">
        <v>155</v>
      </c>
      <c r="M432" s="116" t="s">
        <v>14</v>
      </c>
      <c r="N432" s="116">
        <v>600</v>
      </c>
      <c r="O432" s="116">
        <v>3</v>
      </c>
      <c r="P432" s="116" t="s">
        <v>154</v>
      </c>
      <c r="Q432" s="116">
        <v>115</v>
      </c>
      <c r="R432" s="128" t="s">
        <v>154</v>
      </c>
      <c r="S432" s="271">
        <v>240</v>
      </c>
      <c r="T432" s="271">
        <v>3</v>
      </c>
      <c r="U432" s="271">
        <v>25</v>
      </c>
      <c r="V432" s="271">
        <v>80</v>
      </c>
      <c r="W432" s="271">
        <v>30</v>
      </c>
      <c r="X432" s="271">
        <v>4120</v>
      </c>
      <c r="Y432" s="273" t="s">
        <v>777</v>
      </c>
      <c r="Z432" s="274"/>
      <c r="AA432" s="276"/>
    </row>
    <row r="433" spans="1:27" x14ac:dyDescent="0.25">
      <c r="A433" s="268"/>
      <c r="B433" s="248"/>
      <c r="C433" s="248"/>
      <c r="D433" s="248"/>
      <c r="E433" s="248"/>
      <c r="F433" s="248"/>
      <c r="G433" s="248"/>
      <c r="H433" s="248"/>
      <c r="I433" s="248"/>
      <c r="J433" s="248"/>
      <c r="K433" s="117" t="s">
        <v>152</v>
      </c>
      <c r="L433" s="118" t="s">
        <v>156</v>
      </c>
      <c r="M433" s="118" t="s">
        <v>917</v>
      </c>
      <c r="N433" s="118">
        <v>240</v>
      </c>
      <c r="O433" s="118">
        <v>3</v>
      </c>
      <c r="P433" s="118" t="s">
        <v>76</v>
      </c>
      <c r="Q433" s="118" t="s">
        <v>163</v>
      </c>
      <c r="R433" s="129">
        <v>30</v>
      </c>
      <c r="S433" s="272"/>
      <c r="T433" s="272"/>
      <c r="U433" s="272"/>
      <c r="V433" s="272"/>
      <c r="W433" s="272"/>
      <c r="X433" s="272"/>
      <c r="Y433" s="253"/>
      <c r="Z433" s="275"/>
      <c r="AA433" s="277"/>
    </row>
    <row r="434" spans="1:27" ht="15" customHeight="1" x14ac:dyDescent="0.25">
      <c r="A434" s="267" t="s">
        <v>659</v>
      </c>
      <c r="B434" s="270" t="s">
        <v>168</v>
      </c>
      <c r="C434" s="278">
        <v>31719</v>
      </c>
      <c r="D434" s="270" t="s">
        <v>581</v>
      </c>
      <c r="E434" s="270" t="s">
        <v>167</v>
      </c>
      <c r="F434" s="270" t="s">
        <v>582</v>
      </c>
      <c r="G434" s="270">
        <v>18</v>
      </c>
      <c r="H434" s="270">
        <v>14</v>
      </c>
      <c r="I434" s="270">
        <v>11</v>
      </c>
      <c r="J434" s="279" t="s">
        <v>171</v>
      </c>
      <c r="K434" s="115" t="s">
        <v>151</v>
      </c>
      <c r="L434" s="116" t="s">
        <v>155</v>
      </c>
      <c r="M434" s="116" t="s">
        <v>7</v>
      </c>
      <c r="N434" s="116">
        <v>600</v>
      </c>
      <c r="O434" s="116">
        <v>3</v>
      </c>
      <c r="P434" s="116" t="s">
        <v>154</v>
      </c>
      <c r="Q434" s="116">
        <v>2</v>
      </c>
      <c r="R434" s="128" t="s">
        <v>154</v>
      </c>
      <c r="S434" s="271">
        <v>480</v>
      </c>
      <c r="T434" s="271">
        <v>3</v>
      </c>
      <c r="U434" s="271">
        <v>18</v>
      </c>
      <c r="V434" s="271">
        <v>1.1000000000000001</v>
      </c>
      <c r="W434" s="271">
        <v>0.5</v>
      </c>
      <c r="X434" s="271">
        <v>2747</v>
      </c>
      <c r="Y434" s="273" t="s">
        <v>775</v>
      </c>
      <c r="Z434" s="274"/>
      <c r="AA434" s="276"/>
    </row>
    <row r="435" spans="1:27" x14ac:dyDescent="0.25">
      <c r="A435" s="268"/>
      <c r="B435" s="248"/>
      <c r="C435" s="248"/>
      <c r="D435" s="248"/>
      <c r="E435" s="248"/>
      <c r="F435" s="248"/>
      <c r="G435" s="248"/>
      <c r="H435" s="248"/>
      <c r="I435" s="248"/>
      <c r="J435" s="248"/>
      <c r="K435" s="117" t="s">
        <v>152</v>
      </c>
      <c r="L435" s="118" t="s">
        <v>156</v>
      </c>
      <c r="M435" s="126" t="s">
        <v>922</v>
      </c>
      <c r="N435" s="118">
        <v>480</v>
      </c>
      <c r="O435" s="118">
        <v>3</v>
      </c>
      <c r="P435" s="118" t="s">
        <v>76</v>
      </c>
      <c r="Q435" s="118" t="s">
        <v>165</v>
      </c>
      <c r="R435" s="129">
        <v>5</v>
      </c>
      <c r="S435" s="272"/>
      <c r="T435" s="272"/>
      <c r="U435" s="272"/>
      <c r="V435" s="272"/>
      <c r="W435" s="272"/>
      <c r="X435" s="272"/>
      <c r="Y435" s="253"/>
      <c r="Z435" s="275"/>
      <c r="AA435" s="277"/>
    </row>
    <row r="436" spans="1:27" ht="15" customHeight="1" x14ac:dyDescent="0.25">
      <c r="A436" s="267" t="s">
        <v>660</v>
      </c>
      <c r="B436" s="270" t="s">
        <v>168</v>
      </c>
      <c r="C436" s="278">
        <v>31719</v>
      </c>
      <c r="D436" s="270" t="s">
        <v>581</v>
      </c>
      <c r="E436" s="270" t="s">
        <v>167</v>
      </c>
      <c r="F436" s="270" t="s">
        <v>582</v>
      </c>
      <c r="G436" s="270">
        <v>18</v>
      </c>
      <c r="H436" s="270">
        <v>14</v>
      </c>
      <c r="I436" s="270">
        <v>11</v>
      </c>
      <c r="J436" s="279" t="s">
        <v>171</v>
      </c>
      <c r="K436" s="115" t="s">
        <v>151</v>
      </c>
      <c r="L436" s="116" t="s">
        <v>155</v>
      </c>
      <c r="M436" s="116" t="s">
        <v>7</v>
      </c>
      <c r="N436" s="116">
        <v>600</v>
      </c>
      <c r="O436" s="116">
        <v>3</v>
      </c>
      <c r="P436" s="116" t="s">
        <v>154</v>
      </c>
      <c r="Q436" s="116">
        <v>2</v>
      </c>
      <c r="R436" s="128" t="s">
        <v>154</v>
      </c>
      <c r="S436" s="271">
        <v>480</v>
      </c>
      <c r="T436" s="271">
        <v>3</v>
      </c>
      <c r="U436" s="271">
        <v>18</v>
      </c>
      <c r="V436" s="271">
        <v>1.1000000000000001</v>
      </c>
      <c r="W436" s="271">
        <v>0.5</v>
      </c>
      <c r="X436" s="271">
        <v>2747</v>
      </c>
      <c r="Y436" s="273" t="s">
        <v>775</v>
      </c>
      <c r="Z436" s="274"/>
      <c r="AA436" s="276"/>
    </row>
    <row r="437" spans="1:27" x14ac:dyDescent="0.25">
      <c r="A437" s="268"/>
      <c r="B437" s="248"/>
      <c r="C437" s="248"/>
      <c r="D437" s="248"/>
      <c r="E437" s="248"/>
      <c r="F437" s="248"/>
      <c r="G437" s="248"/>
      <c r="H437" s="248"/>
      <c r="I437" s="248"/>
      <c r="J437" s="248"/>
      <c r="K437" s="117" t="s">
        <v>152</v>
      </c>
      <c r="L437" s="118" t="s">
        <v>156</v>
      </c>
      <c r="M437" s="126" t="s">
        <v>923</v>
      </c>
      <c r="N437" s="118">
        <v>480</v>
      </c>
      <c r="O437" s="118">
        <v>3</v>
      </c>
      <c r="P437" s="118" t="s">
        <v>76</v>
      </c>
      <c r="Q437" s="118" t="s">
        <v>165</v>
      </c>
      <c r="R437" s="129">
        <v>5</v>
      </c>
      <c r="S437" s="272"/>
      <c r="T437" s="272"/>
      <c r="U437" s="272"/>
      <c r="V437" s="272"/>
      <c r="W437" s="272"/>
      <c r="X437" s="272"/>
      <c r="Y437" s="253"/>
      <c r="Z437" s="275"/>
      <c r="AA437" s="277"/>
    </row>
    <row r="438" spans="1:27" ht="15" customHeight="1" x14ac:dyDescent="0.25">
      <c r="A438" s="267" t="s">
        <v>661</v>
      </c>
      <c r="B438" s="270" t="s">
        <v>168</v>
      </c>
      <c r="C438" s="278">
        <v>31719</v>
      </c>
      <c r="D438" s="270" t="s">
        <v>581</v>
      </c>
      <c r="E438" s="270" t="s">
        <v>167</v>
      </c>
      <c r="F438" s="270" t="s">
        <v>582</v>
      </c>
      <c r="G438" s="270">
        <v>18</v>
      </c>
      <c r="H438" s="270">
        <v>14</v>
      </c>
      <c r="I438" s="270">
        <v>11</v>
      </c>
      <c r="J438" s="279" t="s">
        <v>171</v>
      </c>
      <c r="K438" s="115" t="s">
        <v>151</v>
      </c>
      <c r="L438" s="116" t="s">
        <v>155</v>
      </c>
      <c r="M438" s="116" t="s">
        <v>7</v>
      </c>
      <c r="N438" s="116">
        <v>600</v>
      </c>
      <c r="O438" s="116">
        <v>3</v>
      </c>
      <c r="P438" s="116" t="s">
        <v>154</v>
      </c>
      <c r="Q438" s="116">
        <v>2</v>
      </c>
      <c r="R438" s="128" t="s">
        <v>154</v>
      </c>
      <c r="S438" s="271">
        <v>480</v>
      </c>
      <c r="T438" s="271">
        <v>3</v>
      </c>
      <c r="U438" s="271">
        <v>18</v>
      </c>
      <c r="V438" s="271">
        <v>1.6</v>
      </c>
      <c r="W438" s="271">
        <v>0.75</v>
      </c>
      <c r="X438" s="271">
        <v>2747</v>
      </c>
      <c r="Y438" s="273" t="s">
        <v>775</v>
      </c>
      <c r="Z438" s="274"/>
      <c r="AA438" s="276"/>
    </row>
    <row r="439" spans="1:27" x14ac:dyDescent="0.25">
      <c r="A439" s="268"/>
      <c r="B439" s="248"/>
      <c r="C439" s="248"/>
      <c r="D439" s="248"/>
      <c r="E439" s="248"/>
      <c r="F439" s="248"/>
      <c r="G439" s="248"/>
      <c r="H439" s="248"/>
      <c r="I439" s="248"/>
      <c r="J439" s="248"/>
      <c r="K439" s="117" t="s">
        <v>152</v>
      </c>
      <c r="L439" s="118" t="s">
        <v>156</v>
      </c>
      <c r="M439" s="126" t="s">
        <v>922</v>
      </c>
      <c r="N439" s="118">
        <v>480</v>
      </c>
      <c r="O439" s="118">
        <v>3</v>
      </c>
      <c r="P439" s="118" t="s">
        <v>76</v>
      </c>
      <c r="Q439" s="118" t="s">
        <v>165</v>
      </c>
      <c r="R439" s="129">
        <v>5</v>
      </c>
      <c r="S439" s="272"/>
      <c r="T439" s="272"/>
      <c r="U439" s="272"/>
      <c r="V439" s="272"/>
      <c r="W439" s="272"/>
      <c r="X439" s="272"/>
      <c r="Y439" s="253"/>
      <c r="Z439" s="275"/>
      <c r="AA439" s="277"/>
    </row>
    <row r="440" spans="1:27" ht="15" customHeight="1" x14ac:dyDescent="0.25">
      <c r="A440" s="267" t="s">
        <v>662</v>
      </c>
      <c r="B440" s="270" t="s">
        <v>168</v>
      </c>
      <c r="C440" s="278">
        <v>31719</v>
      </c>
      <c r="D440" s="270" t="s">
        <v>581</v>
      </c>
      <c r="E440" s="270" t="s">
        <v>167</v>
      </c>
      <c r="F440" s="270" t="s">
        <v>582</v>
      </c>
      <c r="G440" s="270">
        <v>18</v>
      </c>
      <c r="H440" s="270">
        <v>14</v>
      </c>
      <c r="I440" s="270">
        <v>11</v>
      </c>
      <c r="J440" s="279" t="s">
        <v>171</v>
      </c>
      <c r="K440" s="115" t="s">
        <v>151</v>
      </c>
      <c r="L440" s="116" t="s">
        <v>155</v>
      </c>
      <c r="M440" s="116" t="s">
        <v>7</v>
      </c>
      <c r="N440" s="116">
        <v>600</v>
      </c>
      <c r="O440" s="116">
        <v>3</v>
      </c>
      <c r="P440" s="116" t="s">
        <v>154</v>
      </c>
      <c r="Q440" s="116">
        <v>2</v>
      </c>
      <c r="R440" s="128" t="s">
        <v>154</v>
      </c>
      <c r="S440" s="271">
        <v>480</v>
      </c>
      <c r="T440" s="271">
        <v>3</v>
      </c>
      <c r="U440" s="271">
        <v>18</v>
      </c>
      <c r="V440" s="271">
        <v>1.6</v>
      </c>
      <c r="W440" s="271">
        <v>0.75</v>
      </c>
      <c r="X440" s="271">
        <v>2747</v>
      </c>
      <c r="Y440" s="273" t="s">
        <v>775</v>
      </c>
      <c r="Z440" s="274"/>
      <c r="AA440" s="276"/>
    </row>
    <row r="441" spans="1:27" x14ac:dyDescent="0.25">
      <c r="A441" s="268"/>
      <c r="B441" s="248"/>
      <c r="C441" s="248"/>
      <c r="D441" s="248"/>
      <c r="E441" s="248"/>
      <c r="F441" s="248"/>
      <c r="G441" s="248"/>
      <c r="H441" s="248"/>
      <c r="I441" s="248"/>
      <c r="J441" s="248"/>
      <c r="K441" s="117" t="s">
        <v>152</v>
      </c>
      <c r="L441" s="118" t="s">
        <v>156</v>
      </c>
      <c r="M441" s="126" t="s">
        <v>923</v>
      </c>
      <c r="N441" s="118">
        <v>480</v>
      </c>
      <c r="O441" s="118">
        <v>3</v>
      </c>
      <c r="P441" s="118" t="s">
        <v>76</v>
      </c>
      <c r="Q441" s="118" t="s">
        <v>165</v>
      </c>
      <c r="R441" s="129">
        <v>5</v>
      </c>
      <c r="S441" s="272"/>
      <c r="T441" s="272"/>
      <c r="U441" s="272"/>
      <c r="V441" s="272"/>
      <c r="W441" s="272"/>
      <c r="X441" s="272"/>
      <c r="Y441" s="253"/>
      <c r="Z441" s="275"/>
      <c r="AA441" s="277"/>
    </row>
    <row r="442" spans="1:27" ht="15" customHeight="1" x14ac:dyDescent="0.25">
      <c r="A442" s="267" t="s">
        <v>663</v>
      </c>
      <c r="B442" s="270" t="s">
        <v>168</v>
      </c>
      <c r="C442" s="278">
        <v>31719</v>
      </c>
      <c r="D442" s="270" t="s">
        <v>581</v>
      </c>
      <c r="E442" s="270" t="s">
        <v>167</v>
      </c>
      <c r="F442" s="270" t="s">
        <v>582</v>
      </c>
      <c r="G442" s="270">
        <v>18</v>
      </c>
      <c r="H442" s="270">
        <v>14</v>
      </c>
      <c r="I442" s="270">
        <v>11</v>
      </c>
      <c r="J442" s="279" t="s">
        <v>171</v>
      </c>
      <c r="K442" s="115" t="s">
        <v>151</v>
      </c>
      <c r="L442" s="116" t="s">
        <v>155</v>
      </c>
      <c r="M442" s="116" t="s">
        <v>8</v>
      </c>
      <c r="N442" s="116">
        <v>600</v>
      </c>
      <c r="O442" s="116">
        <v>3</v>
      </c>
      <c r="P442" s="116" t="s">
        <v>154</v>
      </c>
      <c r="Q442" s="116">
        <v>3.5</v>
      </c>
      <c r="R442" s="128"/>
      <c r="S442" s="271">
        <v>480</v>
      </c>
      <c r="T442" s="271">
        <v>3</v>
      </c>
      <c r="U442" s="271">
        <v>18</v>
      </c>
      <c r="V442" s="271">
        <v>2.1</v>
      </c>
      <c r="W442" s="271">
        <v>1</v>
      </c>
      <c r="X442" s="271">
        <v>2747</v>
      </c>
      <c r="Y442" s="273" t="s">
        <v>775</v>
      </c>
      <c r="Z442" s="274"/>
      <c r="AA442" s="276"/>
    </row>
    <row r="443" spans="1:27" x14ac:dyDescent="0.25">
      <c r="A443" s="268"/>
      <c r="B443" s="248"/>
      <c r="C443" s="248"/>
      <c r="D443" s="248"/>
      <c r="E443" s="248"/>
      <c r="F443" s="248"/>
      <c r="G443" s="248"/>
      <c r="H443" s="248"/>
      <c r="I443" s="248"/>
      <c r="J443" s="248"/>
      <c r="K443" s="117" t="s">
        <v>152</v>
      </c>
      <c r="L443" s="118" t="s">
        <v>156</v>
      </c>
      <c r="M443" s="126" t="s">
        <v>922</v>
      </c>
      <c r="N443" s="118">
        <v>480</v>
      </c>
      <c r="O443" s="118">
        <v>3</v>
      </c>
      <c r="P443" s="118" t="s">
        <v>76</v>
      </c>
      <c r="Q443" s="118" t="s">
        <v>165</v>
      </c>
      <c r="R443" s="129">
        <v>5</v>
      </c>
      <c r="S443" s="272"/>
      <c r="T443" s="272"/>
      <c r="U443" s="272"/>
      <c r="V443" s="272"/>
      <c r="W443" s="272"/>
      <c r="X443" s="272"/>
      <c r="Y443" s="253"/>
      <c r="Z443" s="275"/>
      <c r="AA443" s="277"/>
    </row>
    <row r="444" spans="1:27" ht="15" customHeight="1" x14ac:dyDescent="0.25">
      <c r="A444" s="267" t="s">
        <v>664</v>
      </c>
      <c r="B444" s="270" t="s">
        <v>168</v>
      </c>
      <c r="C444" s="278">
        <v>31719</v>
      </c>
      <c r="D444" s="270" t="s">
        <v>581</v>
      </c>
      <c r="E444" s="270" t="s">
        <v>167</v>
      </c>
      <c r="F444" s="270" t="s">
        <v>582</v>
      </c>
      <c r="G444" s="270">
        <v>18</v>
      </c>
      <c r="H444" s="270">
        <v>14</v>
      </c>
      <c r="I444" s="270">
        <v>11</v>
      </c>
      <c r="J444" s="279" t="s">
        <v>171</v>
      </c>
      <c r="K444" s="115" t="s">
        <v>151</v>
      </c>
      <c r="L444" s="116" t="s">
        <v>155</v>
      </c>
      <c r="M444" s="116" t="s">
        <v>8</v>
      </c>
      <c r="N444" s="116">
        <v>600</v>
      </c>
      <c r="O444" s="116">
        <v>3</v>
      </c>
      <c r="P444" s="116" t="s">
        <v>154</v>
      </c>
      <c r="Q444" s="116">
        <v>3.5</v>
      </c>
      <c r="R444" s="128"/>
      <c r="S444" s="271">
        <v>480</v>
      </c>
      <c r="T444" s="271">
        <v>3</v>
      </c>
      <c r="U444" s="271">
        <v>18</v>
      </c>
      <c r="V444" s="271">
        <v>2.1</v>
      </c>
      <c r="W444" s="271">
        <v>1</v>
      </c>
      <c r="X444" s="271">
        <v>2747</v>
      </c>
      <c r="Y444" s="273" t="s">
        <v>775</v>
      </c>
      <c r="Z444" s="274"/>
      <c r="AA444" s="276"/>
    </row>
    <row r="445" spans="1:27" x14ac:dyDescent="0.25">
      <c r="A445" s="268"/>
      <c r="B445" s="248"/>
      <c r="C445" s="248"/>
      <c r="D445" s="248"/>
      <c r="E445" s="248"/>
      <c r="F445" s="248"/>
      <c r="G445" s="248"/>
      <c r="H445" s="248"/>
      <c r="I445" s="248"/>
      <c r="J445" s="248"/>
      <c r="K445" s="117" t="s">
        <v>152</v>
      </c>
      <c r="L445" s="118" t="s">
        <v>156</v>
      </c>
      <c r="M445" s="126" t="s">
        <v>923</v>
      </c>
      <c r="N445" s="118">
        <v>480</v>
      </c>
      <c r="O445" s="118">
        <v>3</v>
      </c>
      <c r="P445" s="118" t="s">
        <v>76</v>
      </c>
      <c r="Q445" s="118" t="s">
        <v>165</v>
      </c>
      <c r="R445" s="129">
        <v>5</v>
      </c>
      <c r="S445" s="272"/>
      <c r="T445" s="272"/>
      <c r="U445" s="272"/>
      <c r="V445" s="272"/>
      <c r="W445" s="272"/>
      <c r="X445" s="272"/>
      <c r="Y445" s="253"/>
      <c r="Z445" s="275"/>
      <c r="AA445" s="277"/>
    </row>
    <row r="446" spans="1:27" ht="15" customHeight="1" x14ac:dyDescent="0.25">
      <c r="A446" s="267" t="s">
        <v>665</v>
      </c>
      <c r="B446" s="270" t="s">
        <v>168</v>
      </c>
      <c r="C446" s="278">
        <v>31719</v>
      </c>
      <c r="D446" s="270" t="s">
        <v>581</v>
      </c>
      <c r="E446" s="270" t="s">
        <v>167</v>
      </c>
      <c r="F446" s="270" t="s">
        <v>582</v>
      </c>
      <c r="G446" s="270">
        <v>18</v>
      </c>
      <c r="H446" s="270">
        <v>14</v>
      </c>
      <c r="I446" s="270">
        <v>11</v>
      </c>
      <c r="J446" s="279" t="s">
        <v>171</v>
      </c>
      <c r="K446" s="115" t="s">
        <v>151</v>
      </c>
      <c r="L446" s="116" t="s">
        <v>155</v>
      </c>
      <c r="M446" s="116" t="s">
        <v>9</v>
      </c>
      <c r="N446" s="116">
        <v>600</v>
      </c>
      <c r="O446" s="116">
        <v>3</v>
      </c>
      <c r="P446" s="116" t="s">
        <v>154</v>
      </c>
      <c r="Q446" s="116">
        <v>7</v>
      </c>
      <c r="R446" s="128"/>
      <c r="S446" s="271">
        <v>480</v>
      </c>
      <c r="T446" s="271">
        <v>3</v>
      </c>
      <c r="U446" s="271">
        <v>18</v>
      </c>
      <c r="V446" s="271">
        <v>3</v>
      </c>
      <c r="W446" s="271">
        <v>1.5</v>
      </c>
      <c r="X446" s="271">
        <v>2747</v>
      </c>
      <c r="Y446" s="273" t="s">
        <v>775</v>
      </c>
      <c r="Z446" s="274"/>
      <c r="AA446" s="276"/>
    </row>
    <row r="447" spans="1:27" x14ac:dyDescent="0.25">
      <c r="A447" s="268"/>
      <c r="B447" s="248"/>
      <c r="C447" s="248"/>
      <c r="D447" s="248"/>
      <c r="E447" s="248"/>
      <c r="F447" s="248"/>
      <c r="G447" s="248"/>
      <c r="H447" s="248"/>
      <c r="I447" s="248"/>
      <c r="J447" s="248"/>
      <c r="K447" s="117" t="s">
        <v>152</v>
      </c>
      <c r="L447" s="118" t="s">
        <v>156</v>
      </c>
      <c r="M447" s="118" t="s">
        <v>924</v>
      </c>
      <c r="N447" s="118">
        <v>480</v>
      </c>
      <c r="O447" s="118">
        <v>3</v>
      </c>
      <c r="P447" s="118" t="s">
        <v>76</v>
      </c>
      <c r="Q447" s="118" t="s">
        <v>870</v>
      </c>
      <c r="R447" s="129">
        <v>10</v>
      </c>
      <c r="S447" s="272"/>
      <c r="T447" s="272"/>
      <c r="U447" s="272"/>
      <c r="V447" s="272"/>
      <c r="W447" s="272"/>
      <c r="X447" s="272"/>
      <c r="Y447" s="253"/>
      <c r="Z447" s="275"/>
      <c r="AA447" s="277"/>
    </row>
    <row r="448" spans="1:27" ht="15" customHeight="1" x14ac:dyDescent="0.25">
      <c r="A448" s="267" t="s">
        <v>666</v>
      </c>
      <c r="B448" s="270" t="s">
        <v>168</v>
      </c>
      <c r="C448" s="278">
        <v>31719</v>
      </c>
      <c r="D448" s="270" t="s">
        <v>581</v>
      </c>
      <c r="E448" s="270" t="s">
        <v>167</v>
      </c>
      <c r="F448" s="270" t="s">
        <v>582</v>
      </c>
      <c r="G448" s="270">
        <v>18</v>
      </c>
      <c r="H448" s="270">
        <v>14</v>
      </c>
      <c r="I448" s="270">
        <v>11</v>
      </c>
      <c r="J448" s="279" t="s">
        <v>171</v>
      </c>
      <c r="K448" s="115" t="s">
        <v>151</v>
      </c>
      <c r="L448" s="116" t="s">
        <v>155</v>
      </c>
      <c r="M448" s="116" t="s">
        <v>9</v>
      </c>
      <c r="N448" s="116">
        <v>600</v>
      </c>
      <c r="O448" s="116">
        <v>3</v>
      </c>
      <c r="P448" s="116" t="s">
        <v>154</v>
      </c>
      <c r="Q448" s="116">
        <v>7</v>
      </c>
      <c r="R448" s="128"/>
      <c r="S448" s="271">
        <v>480</v>
      </c>
      <c r="T448" s="271">
        <v>3</v>
      </c>
      <c r="U448" s="271">
        <v>18</v>
      </c>
      <c r="V448" s="271">
        <v>3</v>
      </c>
      <c r="W448" s="271">
        <v>1.5</v>
      </c>
      <c r="X448" s="271">
        <v>2747</v>
      </c>
      <c r="Y448" s="273" t="s">
        <v>775</v>
      </c>
      <c r="Z448" s="274"/>
      <c r="AA448" s="276"/>
    </row>
    <row r="449" spans="1:27" x14ac:dyDescent="0.25">
      <c r="A449" s="268"/>
      <c r="B449" s="248"/>
      <c r="C449" s="248"/>
      <c r="D449" s="248"/>
      <c r="E449" s="248"/>
      <c r="F449" s="248"/>
      <c r="G449" s="248"/>
      <c r="H449" s="248"/>
      <c r="I449" s="248"/>
      <c r="J449" s="248"/>
      <c r="K449" s="117" t="s">
        <v>152</v>
      </c>
      <c r="L449" s="118" t="s">
        <v>156</v>
      </c>
      <c r="M449" s="118" t="s">
        <v>925</v>
      </c>
      <c r="N449" s="118">
        <v>480</v>
      </c>
      <c r="O449" s="118">
        <v>3</v>
      </c>
      <c r="P449" s="118" t="s">
        <v>76</v>
      </c>
      <c r="Q449" s="118" t="s">
        <v>870</v>
      </c>
      <c r="R449" s="129">
        <v>10</v>
      </c>
      <c r="S449" s="272"/>
      <c r="T449" s="272"/>
      <c r="U449" s="272"/>
      <c r="V449" s="272"/>
      <c r="W449" s="272"/>
      <c r="X449" s="272"/>
      <c r="Y449" s="253"/>
      <c r="Z449" s="275"/>
      <c r="AA449" s="277"/>
    </row>
    <row r="450" spans="1:27" ht="15" customHeight="1" x14ac:dyDescent="0.25">
      <c r="A450" s="267" t="s">
        <v>667</v>
      </c>
      <c r="B450" s="270" t="s">
        <v>168</v>
      </c>
      <c r="C450" s="278">
        <v>31719</v>
      </c>
      <c r="D450" s="270" t="s">
        <v>581</v>
      </c>
      <c r="E450" s="270" t="s">
        <v>167</v>
      </c>
      <c r="F450" s="270" t="s">
        <v>582</v>
      </c>
      <c r="G450" s="270">
        <v>18</v>
      </c>
      <c r="H450" s="270">
        <v>14</v>
      </c>
      <c r="I450" s="270">
        <v>11</v>
      </c>
      <c r="J450" s="279" t="s">
        <v>171</v>
      </c>
      <c r="K450" s="115" t="s">
        <v>151</v>
      </c>
      <c r="L450" s="116" t="s">
        <v>155</v>
      </c>
      <c r="M450" s="116" t="s">
        <v>9</v>
      </c>
      <c r="N450" s="116">
        <v>600</v>
      </c>
      <c r="O450" s="116">
        <v>3</v>
      </c>
      <c r="P450" s="116" t="s">
        <v>154</v>
      </c>
      <c r="Q450" s="116">
        <v>7</v>
      </c>
      <c r="R450" s="128"/>
      <c r="S450" s="271">
        <v>480</v>
      </c>
      <c r="T450" s="271">
        <v>3</v>
      </c>
      <c r="U450" s="271">
        <v>18</v>
      </c>
      <c r="V450" s="271">
        <v>3.4</v>
      </c>
      <c r="W450" s="271">
        <v>2</v>
      </c>
      <c r="X450" s="271">
        <v>2747</v>
      </c>
      <c r="Y450" s="273" t="s">
        <v>775</v>
      </c>
      <c r="Z450" s="274"/>
      <c r="AA450" s="276"/>
    </row>
    <row r="451" spans="1:27" x14ac:dyDescent="0.25">
      <c r="A451" s="268"/>
      <c r="B451" s="248"/>
      <c r="C451" s="248"/>
      <c r="D451" s="248"/>
      <c r="E451" s="248"/>
      <c r="F451" s="248"/>
      <c r="G451" s="248"/>
      <c r="H451" s="248"/>
      <c r="I451" s="248"/>
      <c r="J451" s="248"/>
      <c r="K451" s="117" t="s">
        <v>152</v>
      </c>
      <c r="L451" s="118" t="s">
        <v>156</v>
      </c>
      <c r="M451" s="118" t="s">
        <v>924</v>
      </c>
      <c r="N451" s="118">
        <v>480</v>
      </c>
      <c r="O451" s="118">
        <v>3</v>
      </c>
      <c r="P451" s="118" t="s">
        <v>76</v>
      </c>
      <c r="Q451" s="118" t="s">
        <v>870</v>
      </c>
      <c r="R451" s="129">
        <v>10</v>
      </c>
      <c r="S451" s="272"/>
      <c r="T451" s="272"/>
      <c r="U451" s="272"/>
      <c r="V451" s="272"/>
      <c r="W451" s="272"/>
      <c r="X451" s="272"/>
      <c r="Y451" s="253"/>
      <c r="Z451" s="275"/>
      <c r="AA451" s="277"/>
    </row>
    <row r="452" spans="1:27" ht="15" customHeight="1" x14ac:dyDescent="0.25">
      <c r="A452" s="267" t="s">
        <v>668</v>
      </c>
      <c r="B452" s="270" t="s">
        <v>168</v>
      </c>
      <c r="C452" s="278">
        <v>31719</v>
      </c>
      <c r="D452" s="270" t="s">
        <v>581</v>
      </c>
      <c r="E452" s="270" t="s">
        <v>167</v>
      </c>
      <c r="F452" s="270" t="s">
        <v>582</v>
      </c>
      <c r="G452" s="270">
        <v>18</v>
      </c>
      <c r="H452" s="270">
        <v>14</v>
      </c>
      <c r="I452" s="270">
        <v>11</v>
      </c>
      <c r="J452" s="279" t="s">
        <v>171</v>
      </c>
      <c r="K452" s="115" t="s">
        <v>151</v>
      </c>
      <c r="L452" s="116" t="s">
        <v>155</v>
      </c>
      <c r="M452" s="116" t="s">
        <v>9</v>
      </c>
      <c r="N452" s="116">
        <v>600</v>
      </c>
      <c r="O452" s="116">
        <v>3</v>
      </c>
      <c r="P452" s="116" t="s">
        <v>154</v>
      </c>
      <c r="Q452" s="116">
        <v>7</v>
      </c>
      <c r="R452" s="128"/>
      <c r="S452" s="271">
        <v>480</v>
      </c>
      <c r="T452" s="271">
        <v>3</v>
      </c>
      <c r="U452" s="271">
        <v>18</v>
      </c>
      <c r="V452" s="271">
        <v>3.4</v>
      </c>
      <c r="W452" s="271">
        <v>2</v>
      </c>
      <c r="X452" s="271">
        <v>2747</v>
      </c>
      <c r="Y452" s="273" t="s">
        <v>775</v>
      </c>
      <c r="Z452" s="274"/>
      <c r="AA452" s="276"/>
    </row>
    <row r="453" spans="1:27" x14ac:dyDescent="0.25">
      <c r="A453" s="268"/>
      <c r="B453" s="248"/>
      <c r="C453" s="248"/>
      <c r="D453" s="248"/>
      <c r="E453" s="248"/>
      <c r="F453" s="248"/>
      <c r="G453" s="248"/>
      <c r="H453" s="248"/>
      <c r="I453" s="248"/>
      <c r="J453" s="248"/>
      <c r="K453" s="117" t="s">
        <v>152</v>
      </c>
      <c r="L453" s="118" t="s">
        <v>156</v>
      </c>
      <c r="M453" s="118" t="s">
        <v>925</v>
      </c>
      <c r="N453" s="118">
        <v>480</v>
      </c>
      <c r="O453" s="118">
        <v>3</v>
      </c>
      <c r="P453" s="118" t="s">
        <v>76</v>
      </c>
      <c r="Q453" s="118" t="s">
        <v>870</v>
      </c>
      <c r="R453" s="129">
        <v>10</v>
      </c>
      <c r="S453" s="272"/>
      <c r="T453" s="272"/>
      <c r="U453" s="272"/>
      <c r="V453" s="272"/>
      <c r="W453" s="272"/>
      <c r="X453" s="272"/>
      <c r="Y453" s="253"/>
      <c r="Z453" s="275"/>
      <c r="AA453" s="277"/>
    </row>
    <row r="454" spans="1:27" ht="15" customHeight="1" x14ac:dyDescent="0.25">
      <c r="A454" s="267" t="s">
        <v>669</v>
      </c>
      <c r="B454" s="270" t="s">
        <v>168</v>
      </c>
      <c r="C454" s="278">
        <v>31719</v>
      </c>
      <c r="D454" s="270" t="s">
        <v>581</v>
      </c>
      <c r="E454" s="270" t="s">
        <v>167</v>
      </c>
      <c r="F454" s="270" t="s">
        <v>582</v>
      </c>
      <c r="G454" s="270">
        <v>18</v>
      </c>
      <c r="H454" s="270">
        <v>14</v>
      </c>
      <c r="I454" s="270">
        <v>11</v>
      </c>
      <c r="J454" s="279" t="s">
        <v>171</v>
      </c>
      <c r="K454" s="115" t="s">
        <v>151</v>
      </c>
      <c r="L454" s="116" t="s">
        <v>155</v>
      </c>
      <c r="M454" s="116" t="s">
        <v>9</v>
      </c>
      <c r="N454" s="116">
        <v>600</v>
      </c>
      <c r="O454" s="116">
        <v>3</v>
      </c>
      <c r="P454" s="116" t="s">
        <v>154</v>
      </c>
      <c r="Q454" s="116">
        <v>7</v>
      </c>
      <c r="R454" s="128"/>
      <c r="S454" s="271">
        <v>480</v>
      </c>
      <c r="T454" s="271">
        <v>3</v>
      </c>
      <c r="U454" s="271">
        <v>18</v>
      </c>
      <c r="V454" s="271">
        <v>4.8</v>
      </c>
      <c r="W454" s="271">
        <v>3</v>
      </c>
      <c r="X454" s="271">
        <v>2747</v>
      </c>
      <c r="Y454" s="273" t="s">
        <v>775</v>
      </c>
      <c r="Z454" s="274"/>
      <c r="AA454" s="276"/>
    </row>
    <row r="455" spans="1:27" x14ac:dyDescent="0.25">
      <c r="A455" s="268"/>
      <c r="B455" s="248"/>
      <c r="C455" s="248"/>
      <c r="D455" s="248"/>
      <c r="E455" s="248"/>
      <c r="F455" s="248"/>
      <c r="G455" s="248"/>
      <c r="H455" s="248"/>
      <c r="I455" s="248"/>
      <c r="J455" s="248"/>
      <c r="K455" s="117" t="s">
        <v>152</v>
      </c>
      <c r="L455" s="118" t="s">
        <v>156</v>
      </c>
      <c r="M455" s="118" t="s">
        <v>924</v>
      </c>
      <c r="N455" s="118">
        <v>480</v>
      </c>
      <c r="O455" s="118">
        <v>3</v>
      </c>
      <c r="P455" s="118" t="s">
        <v>76</v>
      </c>
      <c r="Q455" s="118" t="s">
        <v>870</v>
      </c>
      <c r="R455" s="129">
        <v>10</v>
      </c>
      <c r="S455" s="272"/>
      <c r="T455" s="272"/>
      <c r="U455" s="272"/>
      <c r="V455" s="272"/>
      <c r="W455" s="272"/>
      <c r="X455" s="272"/>
      <c r="Y455" s="253"/>
      <c r="Z455" s="275"/>
      <c r="AA455" s="277"/>
    </row>
    <row r="456" spans="1:27" ht="15" customHeight="1" x14ac:dyDescent="0.25">
      <c r="A456" s="267" t="s">
        <v>670</v>
      </c>
      <c r="B456" s="270" t="s">
        <v>168</v>
      </c>
      <c r="C456" s="278">
        <v>31719</v>
      </c>
      <c r="D456" s="270" t="s">
        <v>581</v>
      </c>
      <c r="E456" s="270" t="s">
        <v>167</v>
      </c>
      <c r="F456" s="270" t="s">
        <v>582</v>
      </c>
      <c r="G456" s="270">
        <v>18</v>
      </c>
      <c r="H456" s="270">
        <v>14</v>
      </c>
      <c r="I456" s="270">
        <v>11</v>
      </c>
      <c r="J456" s="279" t="s">
        <v>171</v>
      </c>
      <c r="K456" s="115" t="s">
        <v>151</v>
      </c>
      <c r="L456" s="116" t="s">
        <v>155</v>
      </c>
      <c r="M456" s="116" t="s">
        <v>9</v>
      </c>
      <c r="N456" s="116">
        <v>600</v>
      </c>
      <c r="O456" s="116">
        <v>3</v>
      </c>
      <c r="P456" s="116" t="s">
        <v>154</v>
      </c>
      <c r="Q456" s="116">
        <v>7</v>
      </c>
      <c r="R456" s="128"/>
      <c r="S456" s="271">
        <v>480</v>
      </c>
      <c r="T456" s="271">
        <v>3</v>
      </c>
      <c r="U456" s="271">
        <v>18</v>
      </c>
      <c r="V456" s="271">
        <v>4.8</v>
      </c>
      <c r="W456" s="271">
        <v>3</v>
      </c>
      <c r="X456" s="271">
        <v>2747</v>
      </c>
      <c r="Y456" s="273" t="s">
        <v>775</v>
      </c>
      <c r="Z456" s="274"/>
      <c r="AA456" s="276"/>
    </row>
    <row r="457" spans="1:27" x14ac:dyDescent="0.25">
      <c r="A457" s="268"/>
      <c r="B457" s="248"/>
      <c r="C457" s="248"/>
      <c r="D457" s="248"/>
      <c r="E457" s="248"/>
      <c r="F457" s="248"/>
      <c r="G457" s="248"/>
      <c r="H457" s="248"/>
      <c r="I457" s="248"/>
      <c r="J457" s="248"/>
      <c r="K457" s="117" t="s">
        <v>152</v>
      </c>
      <c r="L457" s="118" t="s">
        <v>156</v>
      </c>
      <c r="M457" s="118" t="s">
        <v>925</v>
      </c>
      <c r="N457" s="118">
        <v>480</v>
      </c>
      <c r="O457" s="118">
        <v>3</v>
      </c>
      <c r="P457" s="118" t="s">
        <v>76</v>
      </c>
      <c r="Q457" s="118" t="s">
        <v>870</v>
      </c>
      <c r="R457" s="129">
        <v>10</v>
      </c>
      <c r="S457" s="272"/>
      <c r="T457" s="272"/>
      <c r="U457" s="272"/>
      <c r="V457" s="272"/>
      <c r="W457" s="272"/>
      <c r="X457" s="272"/>
      <c r="Y457" s="253"/>
      <c r="Z457" s="275"/>
      <c r="AA457" s="277"/>
    </row>
    <row r="458" spans="1:27" ht="15" customHeight="1" x14ac:dyDescent="0.25">
      <c r="A458" s="267" t="s">
        <v>671</v>
      </c>
      <c r="B458" s="270" t="s">
        <v>168</v>
      </c>
      <c r="C458" s="278">
        <v>31719</v>
      </c>
      <c r="D458" s="270" t="s">
        <v>581</v>
      </c>
      <c r="E458" s="270" t="s">
        <v>167</v>
      </c>
      <c r="F458" s="270" t="s">
        <v>582</v>
      </c>
      <c r="G458" s="270">
        <v>18</v>
      </c>
      <c r="H458" s="270">
        <v>14</v>
      </c>
      <c r="I458" s="270">
        <v>11</v>
      </c>
      <c r="J458" s="279" t="s">
        <v>171</v>
      </c>
      <c r="K458" s="115" t="s">
        <v>151</v>
      </c>
      <c r="L458" s="116" t="s">
        <v>155</v>
      </c>
      <c r="M458" s="116" t="s">
        <v>153</v>
      </c>
      <c r="N458" s="116">
        <v>600</v>
      </c>
      <c r="O458" s="116">
        <v>3</v>
      </c>
      <c r="P458" s="116" t="s">
        <v>154</v>
      </c>
      <c r="Q458" s="116">
        <v>12.5</v>
      </c>
      <c r="R458" s="128"/>
      <c r="S458" s="271">
        <v>480</v>
      </c>
      <c r="T458" s="271">
        <v>3</v>
      </c>
      <c r="U458" s="271">
        <v>18</v>
      </c>
      <c r="V458" s="271">
        <v>7.6</v>
      </c>
      <c r="W458" s="271">
        <v>5</v>
      </c>
      <c r="X458" s="271">
        <v>2747</v>
      </c>
      <c r="Y458" s="273" t="s">
        <v>775</v>
      </c>
      <c r="Z458" s="274"/>
      <c r="AA458" s="276"/>
    </row>
    <row r="459" spans="1:27" x14ac:dyDescent="0.25">
      <c r="A459" s="268"/>
      <c r="B459" s="248"/>
      <c r="C459" s="248"/>
      <c r="D459" s="248"/>
      <c r="E459" s="248"/>
      <c r="F459" s="248"/>
      <c r="G459" s="248"/>
      <c r="H459" s="248"/>
      <c r="I459" s="248"/>
      <c r="J459" s="248"/>
      <c r="K459" s="117" t="s">
        <v>152</v>
      </c>
      <c r="L459" s="118" t="s">
        <v>156</v>
      </c>
      <c r="M459" s="118" t="s">
        <v>924</v>
      </c>
      <c r="N459" s="118">
        <v>480</v>
      </c>
      <c r="O459" s="118">
        <v>3</v>
      </c>
      <c r="P459" s="118" t="s">
        <v>76</v>
      </c>
      <c r="Q459" s="118" t="s">
        <v>870</v>
      </c>
      <c r="R459" s="129">
        <v>10</v>
      </c>
      <c r="S459" s="272"/>
      <c r="T459" s="272"/>
      <c r="U459" s="272"/>
      <c r="V459" s="272"/>
      <c r="W459" s="272"/>
      <c r="X459" s="272"/>
      <c r="Y459" s="253"/>
      <c r="Z459" s="275"/>
      <c r="AA459" s="277"/>
    </row>
    <row r="460" spans="1:27" ht="15" customHeight="1" x14ac:dyDescent="0.25">
      <c r="A460" s="267" t="s">
        <v>672</v>
      </c>
      <c r="B460" s="270" t="s">
        <v>168</v>
      </c>
      <c r="C460" s="278">
        <v>31719</v>
      </c>
      <c r="D460" s="270" t="s">
        <v>581</v>
      </c>
      <c r="E460" s="270" t="s">
        <v>167</v>
      </c>
      <c r="F460" s="270" t="s">
        <v>582</v>
      </c>
      <c r="G460" s="270">
        <v>18</v>
      </c>
      <c r="H460" s="270">
        <v>14</v>
      </c>
      <c r="I460" s="270">
        <v>11</v>
      </c>
      <c r="J460" s="279" t="s">
        <v>171</v>
      </c>
      <c r="K460" s="115" t="s">
        <v>151</v>
      </c>
      <c r="L460" s="116" t="s">
        <v>155</v>
      </c>
      <c r="M460" s="116" t="s">
        <v>153</v>
      </c>
      <c r="N460" s="116">
        <v>600</v>
      </c>
      <c r="O460" s="116">
        <v>3</v>
      </c>
      <c r="P460" s="116" t="s">
        <v>154</v>
      </c>
      <c r="Q460" s="116">
        <v>12.5</v>
      </c>
      <c r="R460" s="128"/>
      <c r="S460" s="271">
        <v>480</v>
      </c>
      <c r="T460" s="271">
        <v>3</v>
      </c>
      <c r="U460" s="271">
        <v>18</v>
      </c>
      <c r="V460" s="271">
        <v>7.6</v>
      </c>
      <c r="W460" s="271">
        <v>5</v>
      </c>
      <c r="X460" s="271">
        <v>2747</v>
      </c>
      <c r="Y460" s="273" t="s">
        <v>775</v>
      </c>
      <c r="Z460" s="274"/>
      <c r="AA460" s="276"/>
    </row>
    <row r="461" spans="1:27" x14ac:dyDescent="0.25">
      <c r="A461" s="268"/>
      <c r="B461" s="248"/>
      <c r="C461" s="248"/>
      <c r="D461" s="248"/>
      <c r="E461" s="248"/>
      <c r="F461" s="248"/>
      <c r="G461" s="248"/>
      <c r="H461" s="248"/>
      <c r="I461" s="248"/>
      <c r="J461" s="248"/>
      <c r="K461" s="117" t="s">
        <v>152</v>
      </c>
      <c r="L461" s="118" t="s">
        <v>156</v>
      </c>
      <c r="M461" s="118" t="s">
        <v>925</v>
      </c>
      <c r="N461" s="118">
        <v>480</v>
      </c>
      <c r="O461" s="118">
        <v>3</v>
      </c>
      <c r="P461" s="118" t="s">
        <v>76</v>
      </c>
      <c r="Q461" s="118" t="s">
        <v>870</v>
      </c>
      <c r="R461" s="129">
        <v>10</v>
      </c>
      <c r="S461" s="272"/>
      <c r="T461" s="272"/>
      <c r="U461" s="272"/>
      <c r="V461" s="272"/>
      <c r="W461" s="272"/>
      <c r="X461" s="272"/>
      <c r="Y461" s="253"/>
      <c r="Z461" s="275"/>
      <c r="AA461" s="277"/>
    </row>
    <row r="462" spans="1:27" ht="15" customHeight="1" x14ac:dyDescent="0.25">
      <c r="A462" s="267" t="s">
        <v>673</v>
      </c>
      <c r="B462" s="270" t="s">
        <v>168</v>
      </c>
      <c r="C462" s="278">
        <v>31719</v>
      </c>
      <c r="D462" s="270" t="s">
        <v>581</v>
      </c>
      <c r="E462" s="270" t="s">
        <v>167</v>
      </c>
      <c r="F462" s="270" t="s">
        <v>582</v>
      </c>
      <c r="G462" s="270">
        <v>18</v>
      </c>
      <c r="H462" s="270">
        <v>14</v>
      </c>
      <c r="I462" s="270">
        <v>11</v>
      </c>
      <c r="J462" s="279" t="s">
        <v>171</v>
      </c>
      <c r="K462" s="115" t="s">
        <v>151</v>
      </c>
      <c r="L462" s="116" t="s">
        <v>155</v>
      </c>
      <c r="M462" s="116" t="s">
        <v>153</v>
      </c>
      <c r="N462" s="116">
        <v>600</v>
      </c>
      <c r="O462" s="116">
        <v>3</v>
      </c>
      <c r="P462" s="116" t="s">
        <v>154</v>
      </c>
      <c r="Q462" s="116">
        <v>12.5</v>
      </c>
      <c r="R462" s="128"/>
      <c r="S462" s="271">
        <v>480</v>
      </c>
      <c r="T462" s="271">
        <v>3</v>
      </c>
      <c r="U462" s="271">
        <v>18</v>
      </c>
      <c r="V462" s="271">
        <v>11</v>
      </c>
      <c r="W462" s="271">
        <v>7.5</v>
      </c>
      <c r="X462" s="271">
        <v>2747</v>
      </c>
      <c r="Y462" s="273" t="s">
        <v>775</v>
      </c>
      <c r="Z462" s="274"/>
      <c r="AA462" s="276"/>
    </row>
    <row r="463" spans="1:27" x14ac:dyDescent="0.25">
      <c r="A463" s="268"/>
      <c r="B463" s="248"/>
      <c r="C463" s="248"/>
      <c r="D463" s="248"/>
      <c r="E463" s="248"/>
      <c r="F463" s="248"/>
      <c r="G463" s="248"/>
      <c r="H463" s="248"/>
      <c r="I463" s="248"/>
      <c r="J463" s="248"/>
      <c r="K463" s="117" t="s">
        <v>152</v>
      </c>
      <c r="L463" s="118" t="s">
        <v>156</v>
      </c>
      <c r="M463" s="118" t="s">
        <v>924</v>
      </c>
      <c r="N463" s="118">
        <v>480</v>
      </c>
      <c r="O463" s="118">
        <v>3</v>
      </c>
      <c r="P463" s="118" t="s">
        <v>76</v>
      </c>
      <c r="Q463" s="118" t="s">
        <v>870</v>
      </c>
      <c r="R463" s="129">
        <v>10</v>
      </c>
      <c r="S463" s="272"/>
      <c r="T463" s="272"/>
      <c r="U463" s="272"/>
      <c r="V463" s="272"/>
      <c r="W463" s="272"/>
      <c r="X463" s="272"/>
      <c r="Y463" s="253"/>
      <c r="Z463" s="275"/>
      <c r="AA463" s="277"/>
    </row>
    <row r="464" spans="1:27" ht="15" customHeight="1" x14ac:dyDescent="0.25">
      <c r="A464" s="267" t="s">
        <v>674</v>
      </c>
      <c r="B464" s="270" t="s">
        <v>168</v>
      </c>
      <c r="C464" s="278">
        <v>31719</v>
      </c>
      <c r="D464" s="270" t="s">
        <v>581</v>
      </c>
      <c r="E464" s="270" t="s">
        <v>167</v>
      </c>
      <c r="F464" s="270" t="s">
        <v>582</v>
      </c>
      <c r="G464" s="270">
        <v>18</v>
      </c>
      <c r="H464" s="270">
        <v>14</v>
      </c>
      <c r="I464" s="270">
        <v>11</v>
      </c>
      <c r="J464" s="279" t="s">
        <v>171</v>
      </c>
      <c r="K464" s="115" t="s">
        <v>151</v>
      </c>
      <c r="L464" s="116" t="s">
        <v>155</v>
      </c>
      <c r="M464" s="116" t="s">
        <v>153</v>
      </c>
      <c r="N464" s="116">
        <v>600</v>
      </c>
      <c r="O464" s="116">
        <v>3</v>
      </c>
      <c r="P464" s="116" t="s">
        <v>154</v>
      </c>
      <c r="Q464" s="116">
        <v>12.5</v>
      </c>
      <c r="R464" s="128"/>
      <c r="S464" s="271">
        <v>480</v>
      </c>
      <c r="T464" s="271">
        <v>3</v>
      </c>
      <c r="U464" s="271">
        <v>18</v>
      </c>
      <c r="V464" s="271">
        <v>11</v>
      </c>
      <c r="W464" s="271">
        <v>7.5</v>
      </c>
      <c r="X464" s="271">
        <v>2747</v>
      </c>
      <c r="Y464" s="273" t="s">
        <v>775</v>
      </c>
      <c r="Z464" s="274"/>
      <c r="AA464" s="276"/>
    </row>
    <row r="465" spans="1:27" x14ac:dyDescent="0.25">
      <c r="A465" s="268"/>
      <c r="B465" s="248"/>
      <c r="C465" s="248"/>
      <c r="D465" s="248"/>
      <c r="E465" s="248"/>
      <c r="F465" s="248"/>
      <c r="G465" s="248"/>
      <c r="H465" s="248"/>
      <c r="I465" s="248"/>
      <c r="J465" s="248"/>
      <c r="K465" s="117" t="s">
        <v>152</v>
      </c>
      <c r="L465" s="118" t="s">
        <v>156</v>
      </c>
      <c r="M465" s="118" t="s">
        <v>925</v>
      </c>
      <c r="N465" s="118">
        <v>480</v>
      </c>
      <c r="O465" s="118">
        <v>3</v>
      </c>
      <c r="P465" s="118" t="s">
        <v>76</v>
      </c>
      <c r="Q465" s="118" t="s">
        <v>870</v>
      </c>
      <c r="R465" s="129">
        <v>10</v>
      </c>
      <c r="S465" s="272"/>
      <c r="T465" s="272"/>
      <c r="U465" s="272"/>
      <c r="V465" s="272"/>
      <c r="W465" s="272"/>
      <c r="X465" s="272"/>
      <c r="Y465" s="253"/>
      <c r="Z465" s="275"/>
      <c r="AA465" s="277"/>
    </row>
    <row r="466" spans="1:27" ht="15" customHeight="1" x14ac:dyDescent="0.25">
      <c r="A466" s="267" t="s">
        <v>675</v>
      </c>
      <c r="B466" s="270" t="s">
        <v>168</v>
      </c>
      <c r="C466" s="278">
        <v>31719</v>
      </c>
      <c r="D466" s="270" t="s">
        <v>581</v>
      </c>
      <c r="E466" s="270" t="s">
        <v>167</v>
      </c>
      <c r="F466" s="270" t="s">
        <v>582</v>
      </c>
      <c r="G466" s="270">
        <v>18</v>
      </c>
      <c r="H466" s="270">
        <v>14</v>
      </c>
      <c r="I466" s="270">
        <v>11</v>
      </c>
      <c r="J466" s="279" t="s">
        <v>171</v>
      </c>
      <c r="K466" s="115" t="s">
        <v>151</v>
      </c>
      <c r="L466" s="116" t="s">
        <v>155</v>
      </c>
      <c r="M466" s="116" t="s">
        <v>43</v>
      </c>
      <c r="N466" s="116">
        <v>600</v>
      </c>
      <c r="O466" s="116">
        <v>3</v>
      </c>
      <c r="P466" s="116" t="s">
        <v>154</v>
      </c>
      <c r="Q466" s="116">
        <v>25</v>
      </c>
      <c r="R466" s="128"/>
      <c r="S466" s="271">
        <v>480</v>
      </c>
      <c r="T466" s="271">
        <v>3</v>
      </c>
      <c r="U466" s="271">
        <v>18</v>
      </c>
      <c r="V466" s="271">
        <v>14</v>
      </c>
      <c r="W466" s="271">
        <v>10</v>
      </c>
      <c r="X466" s="271">
        <v>2747</v>
      </c>
      <c r="Y466" s="273" t="s">
        <v>775</v>
      </c>
      <c r="Z466" s="274"/>
      <c r="AA466" s="276"/>
    </row>
    <row r="467" spans="1:27" x14ac:dyDescent="0.25">
      <c r="A467" s="268"/>
      <c r="B467" s="248"/>
      <c r="C467" s="248"/>
      <c r="D467" s="248"/>
      <c r="E467" s="248"/>
      <c r="F467" s="248"/>
      <c r="G467" s="248"/>
      <c r="H467" s="248"/>
      <c r="I467" s="248"/>
      <c r="J467" s="248"/>
      <c r="K467" s="117" t="s">
        <v>152</v>
      </c>
      <c r="L467" s="118" t="s">
        <v>156</v>
      </c>
      <c r="M467" s="118" t="s">
        <v>924</v>
      </c>
      <c r="N467" s="118">
        <v>480</v>
      </c>
      <c r="O467" s="118">
        <v>3</v>
      </c>
      <c r="P467" s="118" t="s">
        <v>76</v>
      </c>
      <c r="Q467" s="118" t="s">
        <v>870</v>
      </c>
      <c r="R467" s="129">
        <v>10</v>
      </c>
      <c r="S467" s="272"/>
      <c r="T467" s="272"/>
      <c r="U467" s="272"/>
      <c r="V467" s="272"/>
      <c r="W467" s="272"/>
      <c r="X467" s="272"/>
      <c r="Y467" s="253"/>
      <c r="Z467" s="275"/>
      <c r="AA467" s="277"/>
    </row>
    <row r="468" spans="1:27" ht="15" customHeight="1" x14ac:dyDescent="0.25">
      <c r="A468" s="267" t="s">
        <v>676</v>
      </c>
      <c r="B468" s="270" t="s">
        <v>168</v>
      </c>
      <c r="C468" s="278">
        <v>31719</v>
      </c>
      <c r="D468" s="270" t="s">
        <v>581</v>
      </c>
      <c r="E468" s="270" t="s">
        <v>167</v>
      </c>
      <c r="F468" s="270" t="s">
        <v>582</v>
      </c>
      <c r="G468" s="270">
        <v>18</v>
      </c>
      <c r="H468" s="270">
        <v>14</v>
      </c>
      <c r="I468" s="270">
        <v>11</v>
      </c>
      <c r="J468" s="279" t="s">
        <v>171</v>
      </c>
      <c r="K468" s="115" t="s">
        <v>151</v>
      </c>
      <c r="L468" s="116" t="s">
        <v>155</v>
      </c>
      <c r="M468" s="116" t="s">
        <v>43</v>
      </c>
      <c r="N468" s="116">
        <v>600</v>
      </c>
      <c r="O468" s="116">
        <v>3</v>
      </c>
      <c r="P468" s="116" t="s">
        <v>154</v>
      </c>
      <c r="Q468" s="116">
        <v>25</v>
      </c>
      <c r="R468" s="128"/>
      <c r="S468" s="271">
        <v>480</v>
      </c>
      <c r="T468" s="271">
        <v>3</v>
      </c>
      <c r="U468" s="271">
        <v>18</v>
      </c>
      <c r="V468" s="271">
        <v>14</v>
      </c>
      <c r="W468" s="271">
        <v>10</v>
      </c>
      <c r="X468" s="271">
        <v>2747</v>
      </c>
      <c r="Y468" s="273" t="s">
        <v>775</v>
      </c>
      <c r="Z468" s="274"/>
      <c r="AA468" s="276"/>
    </row>
    <row r="469" spans="1:27" x14ac:dyDescent="0.25">
      <c r="A469" s="268"/>
      <c r="B469" s="248"/>
      <c r="C469" s="248"/>
      <c r="D469" s="248"/>
      <c r="E469" s="248"/>
      <c r="F469" s="248"/>
      <c r="G469" s="248"/>
      <c r="H469" s="248"/>
      <c r="I469" s="248"/>
      <c r="J469" s="248"/>
      <c r="K469" s="117" t="s">
        <v>152</v>
      </c>
      <c r="L469" s="118" t="s">
        <v>156</v>
      </c>
      <c r="M469" s="118" t="s">
        <v>925</v>
      </c>
      <c r="N469" s="118">
        <v>480</v>
      </c>
      <c r="O469" s="118">
        <v>3</v>
      </c>
      <c r="P469" s="118" t="s">
        <v>76</v>
      </c>
      <c r="Q469" s="118" t="s">
        <v>870</v>
      </c>
      <c r="R469" s="129">
        <v>10</v>
      </c>
      <c r="S469" s="272"/>
      <c r="T469" s="272"/>
      <c r="U469" s="272"/>
      <c r="V469" s="272"/>
      <c r="W469" s="272"/>
      <c r="X469" s="272"/>
      <c r="Y469" s="253"/>
      <c r="Z469" s="275"/>
      <c r="AA469" s="277"/>
    </row>
    <row r="470" spans="1:27" ht="15" customHeight="1" x14ac:dyDescent="0.25">
      <c r="A470" s="267" t="s">
        <v>677</v>
      </c>
      <c r="B470" s="270" t="s">
        <v>168</v>
      </c>
      <c r="C470" s="278">
        <v>31719</v>
      </c>
      <c r="D470" s="270" t="s">
        <v>581</v>
      </c>
      <c r="E470" s="270" t="s">
        <v>167</v>
      </c>
      <c r="F470" s="270" t="s">
        <v>582</v>
      </c>
      <c r="G470" s="270">
        <v>18</v>
      </c>
      <c r="H470" s="270">
        <v>14</v>
      </c>
      <c r="I470" s="270">
        <v>11</v>
      </c>
      <c r="J470" s="279" t="s">
        <v>171</v>
      </c>
      <c r="K470" s="115" t="s">
        <v>151</v>
      </c>
      <c r="L470" s="116" t="s">
        <v>155</v>
      </c>
      <c r="M470" s="116" t="s">
        <v>43</v>
      </c>
      <c r="N470" s="116">
        <v>600</v>
      </c>
      <c r="O470" s="116">
        <v>3</v>
      </c>
      <c r="P470" s="116" t="s">
        <v>154</v>
      </c>
      <c r="Q470" s="116">
        <v>25</v>
      </c>
      <c r="R470" s="128"/>
      <c r="S470" s="271">
        <v>480</v>
      </c>
      <c r="T470" s="271">
        <v>3</v>
      </c>
      <c r="U470" s="271">
        <v>18</v>
      </c>
      <c r="V470" s="271">
        <v>21</v>
      </c>
      <c r="W470" s="271">
        <v>15</v>
      </c>
      <c r="X470" s="271">
        <v>2747</v>
      </c>
      <c r="Y470" s="273" t="s">
        <v>776</v>
      </c>
      <c r="Z470" s="274"/>
      <c r="AA470" s="276"/>
    </row>
    <row r="471" spans="1:27" x14ac:dyDescent="0.25">
      <c r="A471" s="268"/>
      <c r="B471" s="248"/>
      <c r="C471" s="248"/>
      <c r="D471" s="248"/>
      <c r="E471" s="248"/>
      <c r="F471" s="248"/>
      <c r="G471" s="248"/>
      <c r="H471" s="248"/>
      <c r="I471" s="248"/>
      <c r="J471" s="248"/>
      <c r="K471" s="117" t="s">
        <v>152</v>
      </c>
      <c r="L471" s="118" t="s">
        <v>156</v>
      </c>
      <c r="M471" s="118" t="s">
        <v>920</v>
      </c>
      <c r="N471" s="118">
        <v>480</v>
      </c>
      <c r="O471" s="118">
        <v>3</v>
      </c>
      <c r="P471" s="118" t="s">
        <v>76</v>
      </c>
      <c r="Q471" s="118" t="s">
        <v>870</v>
      </c>
      <c r="R471" s="129">
        <v>20</v>
      </c>
      <c r="S471" s="272"/>
      <c r="T471" s="272"/>
      <c r="U471" s="272"/>
      <c r="V471" s="272"/>
      <c r="W471" s="272"/>
      <c r="X471" s="272"/>
      <c r="Y471" s="253"/>
      <c r="Z471" s="275"/>
      <c r="AA471" s="277"/>
    </row>
    <row r="472" spans="1:27" ht="15" customHeight="1" x14ac:dyDescent="0.25">
      <c r="A472" s="267" t="s">
        <v>678</v>
      </c>
      <c r="B472" s="270" t="s">
        <v>168</v>
      </c>
      <c r="C472" s="278">
        <v>31719</v>
      </c>
      <c r="D472" s="270" t="s">
        <v>581</v>
      </c>
      <c r="E472" s="270" t="s">
        <v>167</v>
      </c>
      <c r="F472" s="270" t="s">
        <v>582</v>
      </c>
      <c r="G472" s="270">
        <v>18</v>
      </c>
      <c r="H472" s="270">
        <v>14</v>
      </c>
      <c r="I472" s="270">
        <v>11</v>
      </c>
      <c r="J472" s="279" t="s">
        <v>171</v>
      </c>
      <c r="K472" s="115" t="s">
        <v>151</v>
      </c>
      <c r="L472" s="116" t="s">
        <v>155</v>
      </c>
      <c r="M472" s="116" t="s">
        <v>43</v>
      </c>
      <c r="N472" s="116">
        <v>600</v>
      </c>
      <c r="O472" s="116">
        <v>3</v>
      </c>
      <c r="P472" s="116" t="s">
        <v>154</v>
      </c>
      <c r="Q472" s="116">
        <v>25</v>
      </c>
      <c r="R472" s="128"/>
      <c r="S472" s="271">
        <v>480</v>
      </c>
      <c r="T472" s="271">
        <v>3</v>
      </c>
      <c r="U472" s="271">
        <v>18</v>
      </c>
      <c r="V472" s="271">
        <v>21</v>
      </c>
      <c r="W472" s="271">
        <v>15</v>
      </c>
      <c r="X472" s="271">
        <v>2747</v>
      </c>
      <c r="Y472" s="273" t="s">
        <v>776</v>
      </c>
      <c r="Z472" s="274"/>
      <c r="AA472" s="276"/>
    </row>
    <row r="473" spans="1:27" x14ac:dyDescent="0.25">
      <c r="A473" s="268"/>
      <c r="B473" s="248"/>
      <c r="C473" s="248"/>
      <c r="D473" s="248"/>
      <c r="E473" s="248"/>
      <c r="F473" s="248"/>
      <c r="G473" s="248"/>
      <c r="H473" s="248"/>
      <c r="I473" s="248"/>
      <c r="J473" s="248"/>
      <c r="K473" s="117" t="s">
        <v>152</v>
      </c>
      <c r="L473" s="118" t="s">
        <v>156</v>
      </c>
      <c r="M473" s="118" t="s">
        <v>921</v>
      </c>
      <c r="N473" s="118">
        <v>480</v>
      </c>
      <c r="O473" s="118">
        <v>3</v>
      </c>
      <c r="P473" s="118" t="s">
        <v>76</v>
      </c>
      <c r="Q473" s="118" t="s">
        <v>870</v>
      </c>
      <c r="R473" s="129">
        <v>20</v>
      </c>
      <c r="S473" s="272"/>
      <c r="T473" s="272"/>
      <c r="U473" s="272"/>
      <c r="V473" s="272"/>
      <c r="W473" s="272"/>
      <c r="X473" s="272"/>
      <c r="Y473" s="253"/>
      <c r="Z473" s="275"/>
      <c r="AA473" s="277"/>
    </row>
    <row r="474" spans="1:27" ht="15" customHeight="1" x14ac:dyDescent="0.25">
      <c r="A474" s="267" t="s">
        <v>679</v>
      </c>
      <c r="B474" s="270" t="s">
        <v>168</v>
      </c>
      <c r="C474" s="278">
        <v>31719</v>
      </c>
      <c r="D474" s="270" t="s">
        <v>581</v>
      </c>
      <c r="E474" s="270" t="s">
        <v>167</v>
      </c>
      <c r="F474" s="270" t="s">
        <v>582</v>
      </c>
      <c r="G474" s="270">
        <v>18</v>
      </c>
      <c r="H474" s="270">
        <v>14</v>
      </c>
      <c r="I474" s="270">
        <v>11</v>
      </c>
      <c r="J474" s="279" t="s">
        <v>171</v>
      </c>
      <c r="K474" s="115" t="s">
        <v>151</v>
      </c>
      <c r="L474" s="116" t="s">
        <v>155</v>
      </c>
      <c r="M474" s="116" t="s">
        <v>44</v>
      </c>
      <c r="N474" s="116">
        <v>600</v>
      </c>
      <c r="O474" s="116">
        <v>3</v>
      </c>
      <c r="P474" s="116" t="s">
        <v>154</v>
      </c>
      <c r="Q474" s="116">
        <v>50</v>
      </c>
      <c r="R474" s="128"/>
      <c r="S474" s="271">
        <v>480</v>
      </c>
      <c r="T474" s="271">
        <v>3</v>
      </c>
      <c r="U474" s="271">
        <v>18</v>
      </c>
      <c r="V474" s="271">
        <v>27</v>
      </c>
      <c r="W474" s="271">
        <v>20</v>
      </c>
      <c r="X474" s="271">
        <v>2747</v>
      </c>
      <c r="Y474" s="273" t="s">
        <v>776</v>
      </c>
      <c r="Z474" s="274"/>
      <c r="AA474" s="276"/>
    </row>
    <row r="475" spans="1:27" x14ac:dyDescent="0.25">
      <c r="A475" s="268"/>
      <c r="B475" s="248"/>
      <c r="C475" s="248"/>
      <c r="D475" s="248"/>
      <c r="E475" s="248"/>
      <c r="F475" s="248"/>
      <c r="G475" s="248"/>
      <c r="H475" s="248"/>
      <c r="I475" s="248"/>
      <c r="J475" s="248"/>
      <c r="K475" s="117" t="s">
        <v>152</v>
      </c>
      <c r="L475" s="118" t="s">
        <v>156</v>
      </c>
      <c r="M475" s="118" t="s">
        <v>918</v>
      </c>
      <c r="N475" s="118">
        <v>480</v>
      </c>
      <c r="O475" s="118">
        <v>3</v>
      </c>
      <c r="P475" s="118" t="s">
        <v>76</v>
      </c>
      <c r="Q475" s="118" t="s">
        <v>163</v>
      </c>
      <c r="R475" s="129">
        <v>25</v>
      </c>
      <c r="S475" s="272"/>
      <c r="T475" s="272"/>
      <c r="U475" s="272"/>
      <c r="V475" s="272"/>
      <c r="W475" s="272"/>
      <c r="X475" s="272"/>
      <c r="Y475" s="253"/>
      <c r="Z475" s="275"/>
      <c r="AA475" s="277"/>
    </row>
    <row r="476" spans="1:27" ht="15" customHeight="1" x14ac:dyDescent="0.25">
      <c r="A476" s="267" t="s">
        <v>680</v>
      </c>
      <c r="B476" s="270" t="s">
        <v>168</v>
      </c>
      <c r="C476" s="278">
        <v>31719</v>
      </c>
      <c r="D476" s="270" t="s">
        <v>581</v>
      </c>
      <c r="E476" s="270" t="s">
        <v>167</v>
      </c>
      <c r="F476" s="270" t="s">
        <v>582</v>
      </c>
      <c r="G476" s="270">
        <v>18</v>
      </c>
      <c r="H476" s="270">
        <v>14</v>
      </c>
      <c r="I476" s="270">
        <v>11</v>
      </c>
      <c r="J476" s="279" t="s">
        <v>171</v>
      </c>
      <c r="K476" s="115" t="s">
        <v>151</v>
      </c>
      <c r="L476" s="116" t="s">
        <v>155</v>
      </c>
      <c r="M476" s="116" t="s">
        <v>44</v>
      </c>
      <c r="N476" s="116">
        <v>600</v>
      </c>
      <c r="O476" s="116">
        <v>3</v>
      </c>
      <c r="P476" s="116" t="s">
        <v>154</v>
      </c>
      <c r="Q476" s="116">
        <v>50</v>
      </c>
      <c r="R476" s="128"/>
      <c r="S476" s="271">
        <v>480</v>
      </c>
      <c r="T476" s="271">
        <v>3</v>
      </c>
      <c r="U476" s="271">
        <v>18</v>
      </c>
      <c r="V476" s="271">
        <v>27</v>
      </c>
      <c r="W476" s="271">
        <v>20</v>
      </c>
      <c r="X476" s="271">
        <v>2747</v>
      </c>
      <c r="Y476" s="273" t="s">
        <v>776</v>
      </c>
      <c r="Z476" s="274"/>
      <c r="AA476" s="276"/>
    </row>
    <row r="477" spans="1:27" x14ac:dyDescent="0.25">
      <c r="A477" s="268"/>
      <c r="B477" s="248"/>
      <c r="C477" s="248"/>
      <c r="D477" s="248"/>
      <c r="E477" s="248"/>
      <c r="F477" s="248"/>
      <c r="G477" s="248"/>
      <c r="H477" s="248"/>
      <c r="I477" s="248"/>
      <c r="J477" s="248"/>
      <c r="K477" s="117" t="s">
        <v>152</v>
      </c>
      <c r="L477" s="118" t="s">
        <v>156</v>
      </c>
      <c r="M477" s="118" t="s">
        <v>919</v>
      </c>
      <c r="N477" s="118">
        <v>480</v>
      </c>
      <c r="O477" s="118">
        <v>3</v>
      </c>
      <c r="P477" s="118" t="s">
        <v>76</v>
      </c>
      <c r="Q477" s="118" t="s">
        <v>163</v>
      </c>
      <c r="R477" s="129">
        <v>25</v>
      </c>
      <c r="S477" s="272"/>
      <c r="T477" s="272"/>
      <c r="U477" s="272"/>
      <c r="V477" s="272"/>
      <c r="W477" s="272"/>
      <c r="X477" s="272"/>
      <c r="Y477" s="253"/>
      <c r="Z477" s="275"/>
      <c r="AA477" s="277"/>
    </row>
    <row r="478" spans="1:27" ht="15" customHeight="1" x14ac:dyDescent="0.25">
      <c r="A478" s="267" t="s">
        <v>681</v>
      </c>
      <c r="B478" s="270" t="s">
        <v>168</v>
      </c>
      <c r="C478" s="278">
        <v>31719</v>
      </c>
      <c r="D478" s="270" t="s">
        <v>581</v>
      </c>
      <c r="E478" s="270" t="s">
        <v>167</v>
      </c>
      <c r="F478" s="270" t="s">
        <v>582</v>
      </c>
      <c r="G478" s="270">
        <v>18</v>
      </c>
      <c r="H478" s="270">
        <v>14</v>
      </c>
      <c r="I478" s="270">
        <v>11</v>
      </c>
      <c r="J478" s="279" t="s">
        <v>171</v>
      </c>
      <c r="K478" s="115" t="s">
        <v>151</v>
      </c>
      <c r="L478" s="116" t="s">
        <v>155</v>
      </c>
      <c r="M478" s="116" t="s">
        <v>44</v>
      </c>
      <c r="N478" s="116">
        <v>600</v>
      </c>
      <c r="O478" s="116">
        <v>3</v>
      </c>
      <c r="P478" s="116" t="s">
        <v>154</v>
      </c>
      <c r="Q478" s="116">
        <v>50</v>
      </c>
      <c r="R478" s="128"/>
      <c r="S478" s="271">
        <v>480</v>
      </c>
      <c r="T478" s="271">
        <v>3</v>
      </c>
      <c r="U478" s="271">
        <v>18</v>
      </c>
      <c r="V478" s="271">
        <v>34</v>
      </c>
      <c r="W478" s="271">
        <v>25</v>
      </c>
      <c r="X478" s="271">
        <v>2747</v>
      </c>
      <c r="Y478" s="273" t="s">
        <v>776</v>
      </c>
      <c r="Z478" s="274"/>
      <c r="AA478" s="276"/>
    </row>
    <row r="479" spans="1:27" x14ac:dyDescent="0.25">
      <c r="A479" s="268"/>
      <c r="B479" s="248"/>
      <c r="C479" s="248"/>
      <c r="D479" s="248"/>
      <c r="E479" s="248"/>
      <c r="F479" s="248"/>
      <c r="G479" s="248"/>
      <c r="H479" s="248"/>
      <c r="I479" s="248"/>
      <c r="J479" s="248"/>
      <c r="K479" s="117" t="s">
        <v>152</v>
      </c>
      <c r="L479" s="118" t="s">
        <v>156</v>
      </c>
      <c r="M479" s="118" t="s">
        <v>918</v>
      </c>
      <c r="N479" s="118">
        <v>480</v>
      </c>
      <c r="O479" s="118">
        <v>3</v>
      </c>
      <c r="P479" s="118" t="s">
        <v>76</v>
      </c>
      <c r="Q479" s="118" t="s">
        <v>163</v>
      </c>
      <c r="R479" s="129">
        <v>25</v>
      </c>
      <c r="S479" s="272"/>
      <c r="T479" s="272"/>
      <c r="U479" s="272"/>
      <c r="V479" s="272"/>
      <c r="W479" s="272"/>
      <c r="X479" s="272"/>
      <c r="Y479" s="253"/>
      <c r="Z479" s="275"/>
      <c r="AA479" s="277"/>
    </row>
    <row r="480" spans="1:27" ht="15" customHeight="1" x14ac:dyDescent="0.25">
      <c r="A480" s="267" t="s">
        <v>682</v>
      </c>
      <c r="B480" s="270" t="s">
        <v>168</v>
      </c>
      <c r="C480" s="278">
        <v>31719</v>
      </c>
      <c r="D480" s="270" t="s">
        <v>581</v>
      </c>
      <c r="E480" s="270" t="s">
        <v>167</v>
      </c>
      <c r="F480" s="270" t="s">
        <v>582</v>
      </c>
      <c r="G480" s="270">
        <v>18</v>
      </c>
      <c r="H480" s="270">
        <v>14</v>
      </c>
      <c r="I480" s="270">
        <v>11</v>
      </c>
      <c r="J480" s="279" t="s">
        <v>171</v>
      </c>
      <c r="K480" s="115" t="s">
        <v>151</v>
      </c>
      <c r="L480" s="116" t="s">
        <v>155</v>
      </c>
      <c r="M480" s="116" t="s">
        <v>44</v>
      </c>
      <c r="N480" s="116">
        <v>600</v>
      </c>
      <c r="O480" s="116">
        <v>3</v>
      </c>
      <c r="P480" s="116" t="s">
        <v>154</v>
      </c>
      <c r="Q480" s="116">
        <v>50</v>
      </c>
      <c r="R480" s="128"/>
      <c r="S480" s="271">
        <v>480</v>
      </c>
      <c r="T480" s="271">
        <v>3</v>
      </c>
      <c r="U480" s="271">
        <v>18</v>
      </c>
      <c r="V480" s="271">
        <v>34</v>
      </c>
      <c r="W480" s="271">
        <v>25</v>
      </c>
      <c r="X480" s="271">
        <v>2747</v>
      </c>
      <c r="Y480" s="273" t="s">
        <v>776</v>
      </c>
      <c r="Z480" s="274"/>
      <c r="AA480" s="276"/>
    </row>
    <row r="481" spans="1:27" x14ac:dyDescent="0.25">
      <c r="A481" s="268"/>
      <c r="B481" s="248"/>
      <c r="C481" s="248"/>
      <c r="D481" s="248"/>
      <c r="E481" s="248"/>
      <c r="F481" s="248"/>
      <c r="G481" s="248"/>
      <c r="H481" s="248"/>
      <c r="I481" s="248"/>
      <c r="J481" s="248"/>
      <c r="K481" s="117" t="s">
        <v>152</v>
      </c>
      <c r="L481" s="118" t="s">
        <v>156</v>
      </c>
      <c r="M481" s="118" t="s">
        <v>919</v>
      </c>
      <c r="N481" s="118">
        <v>480</v>
      </c>
      <c r="O481" s="118">
        <v>3</v>
      </c>
      <c r="P481" s="118" t="s">
        <v>76</v>
      </c>
      <c r="Q481" s="118" t="s">
        <v>163</v>
      </c>
      <c r="R481" s="129">
        <v>25</v>
      </c>
      <c r="S481" s="272"/>
      <c r="T481" s="272"/>
      <c r="U481" s="272"/>
      <c r="V481" s="272"/>
      <c r="W481" s="272"/>
      <c r="X481" s="272"/>
      <c r="Y481" s="253"/>
      <c r="Z481" s="275"/>
      <c r="AA481" s="277"/>
    </row>
    <row r="482" spans="1:27" ht="15" customHeight="1" x14ac:dyDescent="0.25">
      <c r="A482" s="267" t="s">
        <v>683</v>
      </c>
      <c r="B482" s="270" t="s">
        <v>168</v>
      </c>
      <c r="C482" s="278">
        <v>31719</v>
      </c>
      <c r="D482" s="270" t="s">
        <v>581</v>
      </c>
      <c r="E482" s="270" t="s">
        <v>167</v>
      </c>
      <c r="F482" s="270" t="s">
        <v>582</v>
      </c>
      <c r="G482" s="270">
        <v>27</v>
      </c>
      <c r="H482" s="270">
        <v>14</v>
      </c>
      <c r="I482" s="270">
        <v>11</v>
      </c>
      <c r="J482" s="279" t="s">
        <v>171</v>
      </c>
      <c r="K482" s="115" t="s">
        <v>151</v>
      </c>
      <c r="L482" s="116" t="s">
        <v>155</v>
      </c>
      <c r="M482" s="116" t="s">
        <v>44</v>
      </c>
      <c r="N482" s="116">
        <v>600</v>
      </c>
      <c r="O482" s="116">
        <v>3</v>
      </c>
      <c r="P482" s="116" t="s">
        <v>154</v>
      </c>
      <c r="Q482" s="116">
        <v>50</v>
      </c>
      <c r="R482" s="128"/>
      <c r="S482" s="271">
        <v>480</v>
      </c>
      <c r="T482" s="271">
        <v>3</v>
      </c>
      <c r="U482" s="271">
        <v>18</v>
      </c>
      <c r="V482" s="271">
        <v>40</v>
      </c>
      <c r="W482" s="271">
        <v>30</v>
      </c>
      <c r="X482" s="271">
        <v>4120</v>
      </c>
      <c r="Y482" s="273" t="s">
        <v>777</v>
      </c>
      <c r="Z482" s="274"/>
      <c r="AA482" s="276"/>
    </row>
    <row r="483" spans="1:27" x14ac:dyDescent="0.25">
      <c r="A483" s="268"/>
      <c r="B483" s="248"/>
      <c r="C483" s="248"/>
      <c r="D483" s="248"/>
      <c r="E483" s="248"/>
      <c r="F483" s="248"/>
      <c r="G483" s="248"/>
      <c r="H483" s="248"/>
      <c r="I483" s="248"/>
      <c r="J483" s="248"/>
      <c r="K483" s="117" t="s">
        <v>152</v>
      </c>
      <c r="L483" s="118" t="s">
        <v>156</v>
      </c>
      <c r="M483" s="118" t="s">
        <v>916</v>
      </c>
      <c r="N483" s="118">
        <v>480</v>
      </c>
      <c r="O483" s="118">
        <v>3</v>
      </c>
      <c r="P483" s="118" t="s">
        <v>76</v>
      </c>
      <c r="Q483" s="118" t="s">
        <v>163</v>
      </c>
      <c r="R483" s="129">
        <v>50</v>
      </c>
      <c r="S483" s="272"/>
      <c r="T483" s="272"/>
      <c r="U483" s="272"/>
      <c r="V483" s="272"/>
      <c r="W483" s="272"/>
      <c r="X483" s="272"/>
      <c r="Y483" s="253"/>
      <c r="Z483" s="275"/>
      <c r="AA483" s="277"/>
    </row>
    <row r="484" spans="1:27" ht="15" customHeight="1" x14ac:dyDescent="0.25">
      <c r="A484" s="267" t="s">
        <v>684</v>
      </c>
      <c r="B484" s="270" t="s">
        <v>168</v>
      </c>
      <c r="C484" s="278">
        <v>31719</v>
      </c>
      <c r="D484" s="270" t="s">
        <v>581</v>
      </c>
      <c r="E484" s="270" t="s">
        <v>167</v>
      </c>
      <c r="F484" s="270" t="s">
        <v>582</v>
      </c>
      <c r="G484" s="270">
        <v>27</v>
      </c>
      <c r="H484" s="270">
        <v>14</v>
      </c>
      <c r="I484" s="270">
        <v>11</v>
      </c>
      <c r="J484" s="279" t="s">
        <v>171</v>
      </c>
      <c r="K484" s="115" t="s">
        <v>151</v>
      </c>
      <c r="L484" s="116" t="s">
        <v>155</v>
      </c>
      <c r="M484" s="116" t="s">
        <v>44</v>
      </c>
      <c r="N484" s="116">
        <v>600</v>
      </c>
      <c r="O484" s="116">
        <v>3</v>
      </c>
      <c r="P484" s="116" t="s">
        <v>154</v>
      </c>
      <c r="Q484" s="116">
        <v>50</v>
      </c>
      <c r="R484" s="128"/>
      <c r="S484" s="271">
        <v>480</v>
      </c>
      <c r="T484" s="271">
        <v>3</v>
      </c>
      <c r="U484" s="271">
        <v>18</v>
      </c>
      <c r="V484" s="271">
        <v>40</v>
      </c>
      <c r="W484" s="271">
        <v>30</v>
      </c>
      <c r="X484" s="271">
        <v>4120</v>
      </c>
      <c r="Y484" s="273" t="s">
        <v>777</v>
      </c>
      <c r="Z484" s="274"/>
      <c r="AA484" s="276"/>
    </row>
    <row r="485" spans="1:27" x14ac:dyDescent="0.25">
      <c r="A485" s="268"/>
      <c r="B485" s="248"/>
      <c r="C485" s="248"/>
      <c r="D485" s="248"/>
      <c r="E485" s="248"/>
      <c r="F485" s="248"/>
      <c r="G485" s="248"/>
      <c r="H485" s="248"/>
      <c r="I485" s="248"/>
      <c r="J485" s="248"/>
      <c r="K485" s="117" t="s">
        <v>152</v>
      </c>
      <c r="L485" s="118" t="s">
        <v>156</v>
      </c>
      <c r="M485" s="118" t="s">
        <v>917</v>
      </c>
      <c r="N485" s="118">
        <v>480</v>
      </c>
      <c r="O485" s="118">
        <v>3</v>
      </c>
      <c r="P485" s="118" t="s">
        <v>76</v>
      </c>
      <c r="Q485" s="118" t="s">
        <v>163</v>
      </c>
      <c r="R485" s="129">
        <v>50</v>
      </c>
      <c r="S485" s="272"/>
      <c r="T485" s="272"/>
      <c r="U485" s="272"/>
      <c r="V485" s="272"/>
      <c r="W485" s="272"/>
      <c r="X485" s="272"/>
      <c r="Y485" s="253"/>
      <c r="Z485" s="275"/>
      <c r="AA485" s="277"/>
    </row>
    <row r="486" spans="1:27" ht="15" customHeight="1" x14ac:dyDescent="0.25">
      <c r="A486" s="267" t="s">
        <v>685</v>
      </c>
      <c r="B486" s="270" t="s">
        <v>168</v>
      </c>
      <c r="C486" s="278">
        <v>31719</v>
      </c>
      <c r="D486" s="270" t="s">
        <v>581</v>
      </c>
      <c r="E486" s="270" t="s">
        <v>167</v>
      </c>
      <c r="F486" s="270" t="s">
        <v>582</v>
      </c>
      <c r="G486" s="270">
        <v>27</v>
      </c>
      <c r="H486" s="270">
        <v>14</v>
      </c>
      <c r="I486" s="270">
        <v>11</v>
      </c>
      <c r="J486" s="279" t="s">
        <v>171</v>
      </c>
      <c r="K486" s="115" t="s">
        <v>151</v>
      </c>
      <c r="L486" s="116" t="s">
        <v>155</v>
      </c>
      <c r="M486" s="116" t="s">
        <v>13</v>
      </c>
      <c r="N486" s="116">
        <v>600</v>
      </c>
      <c r="O486" s="116">
        <v>3</v>
      </c>
      <c r="P486" s="116" t="s">
        <v>154</v>
      </c>
      <c r="Q486" s="116">
        <v>80</v>
      </c>
      <c r="R486" s="128"/>
      <c r="S486" s="271">
        <v>480</v>
      </c>
      <c r="T486" s="271">
        <v>3</v>
      </c>
      <c r="U486" s="271">
        <v>18</v>
      </c>
      <c r="V486" s="271">
        <v>52</v>
      </c>
      <c r="W486" s="271">
        <v>40</v>
      </c>
      <c r="X486" s="271">
        <v>4120</v>
      </c>
      <c r="Y486" s="273" t="s">
        <v>777</v>
      </c>
      <c r="Z486" s="274"/>
      <c r="AA486" s="276"/>
    </row>
    <row r="487" spans="1:27" x14ac:dyDescent="0.25">
      <c r="A487" s="268"/>
      <c r="B487" s="248"/>
      <c r="C487" s="248"/>
      <c r="D487" s="248"/>
      <c r="E487" s="248"/>
      <c r="F487" s="248"/>
      <c r="G487" s="248"/>
      <c r="H487" s="248"/>
      <c r="I487" s="248"/>
      <c r="J487" s="248"/>
      <c r="K487" s="117" t="s">
        <v>152</v>
      </c>
      <c r="L487" s="118" t="s">
        <v>156</v>
      </c>
      <c r="M487" s="118" t="s">
        <v>916</v>
      </c>
      <c r="N487" s="118">
        <v>480</v>
      </c>
      <c r="O487" s="118">
        <v>3</v>
      </c>
      <c r="P487" s="118" t="s">
        <v>76</v>
      </c>
      <c r="Q487" s="118" t="s">
        <v>163</v>
      </c>
      <c r="R487" s="129">
        <v>50</v>
      </c>
      <c r="S487" s="272"/>
      <c r="T487" s="272"/>
      <c r="U487" s="272"/>
      <c r="V487" s="272"/>
      <c r="W487" s="272"/>
      <c r="X487" s="272"/>
      <c r="Y487" s="253"/>
      <c r="Z487" s="275"/>
      <c r="AA487" s="277"/>
    </row>
    <row r="488" spans="1:27" ht="15" customHeight="1" x14ac:dyDescent="0.25">
      <c r="A488" s="267" t="s">
        <v>686</v>
      </c>
      <c r="B488" s="270" t="s">
        <v>168</v>
      </c>
      <c r="C488" s="278">
        <v>31719</v>
      </c>
      <c r="D488" s="270" t="s">
        <v>581</v>
      </c>
      <c r="E488" s="270" t="s">
        <v>167</v>
      </c>
      <c r="F488" s="270" t="s">
        <v>582</v>
      </c>
      <c r="G488" s="270">
        <v>27</v>
      </c>
      <c r="H488" s="270">
        <v>14</v>
      </c>
      <c r="I488" s="270">
        <v>11</v>
      </c>
      <c r="J488" s="279" t="s">
        <v>171</v>
      </c>
      <c r="K488" s="115" t="s">
        <v>151</v>
      </c>
      <c r="L488" s="116" t="s">
        <v>155</v>
      </c>
      <c r="M488" s="116" t="s">
        <v>13</v>
      </c>
      <c r="N488" s="116">
        <v>600</v>
      </c>
      <c r="O488" s="116">
        <v>3</v>
      </c>
      <c r="P488" s="116" t="s">
        <v>154</v>
      </c>
      <c r="Q488" s="116">
        <v>80</v>
      </c>
      <c r="R488" s="128"/>
      <c r="S488" s="271">
        <v>480</v>
      </c>
      <c r="T488" s="271">
        <v>3</v>
      </c>
      <c r="U488" s="271">
        <v>18</v>
      </c>
      <c r="V488" s="271">
        <v>52</v>
      </c>
      <c r="W488" s="271">
        <v>40</v>
      </c>
      <c r="X488" s="271">
        <v>4120</v>
      </c>
      <c r="Y488" s="273" t="s">
        <v>777</v>
      </c>
      <c r="Z488" s="274"/>
      <c r="AA488" s="276"/>
    </row>
    <row r="489" spans="1:27" x14ac:dyDescent="0.25">
      <c r="A489" s="268"/>
      <c r="B489" s="248"/>
      <c r="C489" s="248"/>
      <c r="D489" s="248"/>
      <c r="E489" s="248"/>
      <c r="F489" s="248"/>
      <c r="G489" s="248"/>
      <c r="H489" s="248"/>
      <c r="I489" s="248"/>
      <c r="J489" s="248"/>
      <c r="K489" s="117" t="s">
        <v>152</v>
      </c>
      <c r="L489" s="118" t="s">
        <v>156</v>
      </c>
      <c r="M489" s="118" t="s">
        <v>917</v>
      </c>
      <c r="N489" s="118">
        <v>480</v>
      </c>
      <c r="O489" s="118">
        <v>3</v>
      </c>
      <c r="P489" s="118" t="s">
        <v>76</v>
      </c>
      <c r="Q489" s="118" t="s">
        <v>163</v>
      </c>
      <c r="R489" s="129">
        <v>50</v>
      </c>
      <c r="S489" s="272"/>
      <c r="T489" s="272"/>
      <c r="U489" s="272"/>
      <c r="V489" s="272"/>
      <c r="W489" s="272"/>
      <c r="X489" s="272"/>
      <c r="Y489" s="253"/>
      <c r="Z489" s="275"/>
      <c r="AA489" s="277"/>
    </row>
    <row r="490" spans="1:27" ht="15" customHeight="1" x14ac:dyDescent="0.25">
      <c r="A490" s="267" t="s">
        <v>687</v>
      </c>
      <c r="B490" s="270" t="s">
        <v>168</v>
      </c>
      <c r="C490" s="278">
        <v>31719</v>
      </c>
      <c r="D490" s="270" t="s">
        <v>581</v>
      </c>
      <c r="E490" s="270" t="s">
        <v>167</v>
      </c>
      <c r="F490" s="270" t="s">
        <v>582</v>
      </c>
      <c r="G490" s="270">
        <v>27</v>
      </c>
      <c r="H490" s="270">
        <v>14</v>
      </c>
      <c r="I490" s="270">
        <v>11</v>
      </c>
      <c r="J490" s="279" t="s">
        <v>171</v>
      </c>
      <c r="K490" s="115" t="s">
        <v>151</v>
      </c>
      <c r="L490" s="116" t="s">
        <v>155</v>
      </c>
      <c r="M490" s="116" t="s">
        <v>13</v>
      </c>
      <c r="N490" s="116">
        <v>600</v>
      </c>
      <c r="O490" s="116">
        <v>3</v>
      </c>
      <c r="P490" s="116" t="s">
        <v>154</v>
      </c>
      <c r="Q490" s="116">
        <v>80</v>
      </c>
      <c r="R490" s="128"/>
      <c r="S490" s="271">
        <v>480</v>
      </c>
      <c r="T490" s="271">
        <v>3</v>
      </c>
      <c r="U490" s="271">
        <v>18</v>
      </c>
      <c r="V490" s="271">
        <v>65</v>
      </c>
      <c r="W490" s="271">
        <v>50</v>
      </c>
      <c r="X490" s="271">
        <v>4120</v>
      </c>
      <c r="Y490" s="273" t="s">
        <v>777</v>
      </c>
      <c r="Z490" s="274"/>
      <c r="AA490" s="276"/>
    </row>
    <row r="491" spans="1:27" x14ac:dyDescent="0.25">
      <c r="A491" s="268"/>
      <c r="B491" s="248"/>
      <c r="C491" s="248"/>
      <c r="D491" s="248"/>
      <c r="E491" s="248"/>
      <c r="F491" s="248"/>
      <c r="G491" s="248"/>
      <c r="H491" s="248"/>
      <c r="I491" s="248"/>
      <c r="J491" s="248"/>
      <c r="K491" s="117" t="s">
        <v>152</v>
      </c>
      <c r="L491" s="118" t="s">
        <v>156</v>
      </c>
      <c r="M491" s="118" t="s">
        <v>916</v>
      </c>
      <c r="N491" s="118">
        <v>480</v>
      </c>
      <c r="O491" s="118">
        <v>3</v>
      </c>
      <c r="P491" s="118" t="s">
        <v>76</v>
      </c>
      <c r="Q491" s="118" t="s">
        <v>163</v>
      </c>
      <c r="R491" s="129">
        <v>50</v>
      </c>
      <c r="S491" s="272"/>
      <c r="T491" s="272"/>
      <c r="U491" s="272"/>
      <c r="V491" s="272"/>
      <c r="W491" s="272"/>
      <c r="X491" s="272"/>
      <c r="Y491" s="253"/>
      <c r="Z491" s="275"/>
      <c r="AA491" s="277"/>
    </row>
    <row r="492" spans="1:27" ht="15" customHeight="1" x14ac:dyDescent="0.25">
      <c r="A492" s="267" t="s">
        <v>688</v>
      </c>
      <c r="B492" s="270" t="s">
        <v>168</v>
      </c>
      <c r="C492" s="278">
        <v>31719</v>
      </c>
      <c r="D492" s="270" t="s">
        <v>581</v>
      </c>
      <c r="E492" s="270" t="s">
        <v>167</v>
      </c>
      <c r="F492" s="270" t="s">
        <v>582</v>
      </c>
      <c r="G492" s="270">
        <v>27</v>
      </c>
      <c r="H492" s="270">
        <v>14</v>
      </c>
      <c r="I492" s="270">
        <v>11</v>
      </c>
      <c r="J492" s="279" t="s">
        <v>171</v>
      </c>
      <c r="K492" s="115" t="s">
        <v>151</v>
      </c>
      <c r="L492" s="116" t="s">
        <v>155</v>
      </c>
      <c r="M492" s="116" t="s">
        <v>13</v>
      </c>
      <c r="N492" s="116">
        <v>600</v>
      </c>
      <c r="O492" s="116">
        <v>3</v>
      </c>
      <c r="P492" s="116" t="s">
        <v>154</v>
      </c>
      <c r="Q492" s="116">
        <v>80</v>
      </c>
      <c r="R492" s="128"/>
      <c r="S492" s="271">
        <v>480</v>
      </c>
      <c r="T492" s="271">
        <v>3</v>
      </c>
      <c r="U492" s="271">
        <v>18</v>
      </c>
      <c r="V492" s="271">
        <v>65</v>
      </c>
      <c r="W492" s="271">
        <v>50</v>
      </c>
      <c r="X492" s="271">
        <v>4120</v>
      </c>
      <c r="Y492" s="273" t="s">
        <v>777</v>
      </c>
      <c r="Z492" s="274"/>
      <c r="AA492" s="276"/>
    </row>
    <row r="493" spans="1:27" x14ac:dyDescent="0.25">
      <c r="A493" s="268"/>
      <c r="B493" s="248"/>
      <c r="C493" s="248"/>
      <c r="D493" s="248"/>
      <c r="E493" s="248"/>
      <c r="F493" s="248"/>
      <c r="G493" s="248"/>
      <c r="H493" s="248"/>
      <c r="I493" s="248"/>
      <c r="J493" s="248"/>
      <c r="K493" s="117" t="s">
        <v>152</v>
      </c>
      <c r="L493" s="118" t="s">
        <v>156</v>
      </c>
      <c r="M493" s="118" t="s">
        <v>917</v>
      </c>
      <c r="N493" s="118">
        <v>480</v>
      </c>
      <c r="O493" s="118">
        <v>3</v>
      </c>
      <c r="P493" s="118" t="s">
        <v>76</v>
      </c>
      <c r="Q493" s="118" t="s">
        <v>163</v>
      </c>
      <c r="R493" s="129">
        <v>50</v>
      </c>
      <c r="S493" s="272"/>
      <c r="T493" s="272"/>
      <c r="U493" s="272"/>
      <c r="V493" s="272"/>
      <c r="W493" s="272"/>
      <c r="X493" s="272"/>
      <c r="Y493" s="253"/>
      <c r="Z493" s="275"/>
      <c r="AA493" s="277"/>
    </row>
    <row r="494" spans="1:27" ht="15" customHeight="1" x14ac:dyDescent="0.25">
      <c r="A494" s="267" t="s">
        <v>689</v>
      </c>
      <c r="B494" s="270" t="s">
        <v>168</v>
      </c>
      <c r="C494" s="278">
        <v>31719</v>
      </c>
      <c r="D494" s="270" t="s">
        <v>581</v>
      </c>
      <c r="E494" s="270" t="s">
        <v>167</v>
      </c>
      <c r="F494" s="270" t="s">
        <v>582</v>
      </c>
      <c r="G494" s="270">
        <v>33</v>
      </c>
      <c r="H494" s="270">
        <v>14</v>
      </c>
      <c r="I494" s="270">
        <v>11</v>
      </c>
      <c r="J494" s="279" t="s">
        <v>171</v>
      </c>
      <c r="K494" s="115" t="s">
        <v>151</v>
      </c>
      <c r="L494" s="116" t="s">
        <v>155</v>
      </c>
      <c r="M494" s="116" t="s">
        <v>14</v>
      </c>
      <c r="N494" s="116">
        <v>600</v>
      </c>
      <c r="O494" s="116">
        <v>3</v>
      </c>
      <c r="P494" s="116" t="s">
        <v>154</v>
      </c>
      <c r="Q494" s="116">
        <v>115</v>
      </c>
      <c r="R494" s="128" t="s">
        <v>154</v>
      </c>
      <c r="S494" s="271">
        <v>480</v>
      </c>
      <c r="T494" s="271">
        <v>3</v>
      </c>
      <c r="U494" s="271">
        <v>18</v>
      </c>
      <c r="V494" s="271">
        <v>77</v>
      </c>
      <c r="W494" s="271">
        <v>60</v>
      </c>
      <c r="X494" s="271">
        <v>5036</v>
      </c>
      <c r="Y494" s="273" t="s">
        <v>915</v>
      </c>
      <c r="Z494" s="274"/>
      <c r="AA494" s="276"/>
    </row>
    <row r="495" spans="1:27" x14ac:dyDescent="0.25">
      <c r="A495" s="268"/>
      <c r="B495" s="248"/>
      <c r="C495" s="248"/>
      <c r="D495" s="248"/>
      <c r="E495" s="248"/>
      <c r="F495" s="248"/>
      <c r="G495" s="248"/>
      <c r="H495" s="248"/>
      <c r="I495" s="248"/>
      <c r="J495" s="248"/>
      <c r="K495" s="117" t="s">
        <v>152</v>
      </c>
      <c r="L495" s="118" t="s">
        <v>156</v>
      </c>
      <c r="M495" s="126" t="s">
        <v>904</v>
      </c>
      <c r="N495" s="118">
        <v>480</v>
      </c>
      <c r="O495" s="118">
        <v>3</v>
      </c>
      <c r="P495" s="118" t="s">
        <v>76</v>
      </c>
      <c r="Q495" s="118" t="s">
        <v>906</v>
      </c>
      <c r="R495" s="129">
        <v>60</v>
      </c>
      <c r="S495" s="272"/>
      <c r="T495" s="272"/>
      <c r="U495" s="272"/>
      <c r="V495" s="272"/>
      <c r="W495" s="272"/>
      <c r="X495" s="272"/>
      <c r="Y495" s="253"/>
      <c r="Z495" s="275"/>
      <c r="AA495" s="277"/>
    </row>
    <row r="496" spans="1:27" ht="15" customHeight="1" x14ac:dyDescent="0.25">
      <c r="A496" s="267" t="s">
        <v>690</v>
      </c>
      <c r="B496" s="270" t="s">
        <v>168</v>
      </c>
      <c r="C496" s="278">
        <v>31719</v>
      </c>
      <c r="D496" s="270" t="s">
        <v>581</v>
      </c>
      <c r="E496" s="270" t="s">
        <v>167</v>
      </c>
      <c r="F496" s="270" t="s">
        <v>582</v>
      </c>
      <c r="G496" s="270">
        <v>33</v>
      </c>
      <c r="H496" s="270">
        <v>14</v>
      </c>
      <c r="I496" s="270">
        <v>11</v>
      </c>
      <c r="J496" s="279" t="s">
        <v>171</v>
      </c>
      <c r="K496" s="115" t="s">
        <v>151</v>
      </c>
      <c r="L496" s="116" t="s">
        <v>155</v>
      </c>
      <c r="M496" s="116" t="s">
        <v>14</v>
      </c>
      <c r="N496" s="116">
        <v>600</v>
      </c>
      <c r="O496" s="116">
        <v>3</v>
      </c>
      <c r="P496" s="116" t="s">
        <v>154</v>
      </c>
      <c r="Q496" s="116">
        <v>115</v>
      </c>
      <c r="R496" s="128" t="s">
        <v>154</v>
      </c>
      <c r="S496" s="271">
        <v>480</v>
      </c>
      <c r="T496" s="271">
        <v>3</v>
      </c>
      <c r="U496" s="271">
        <v>18</v>
      </c>
      <c r="V496" s="271">
        <v>77</v>
      </c>
      <c r="W496" s="271">
        <v>60</v>
      </c>
      <c r="X496" s="271">
        <v>5036</v>
      </c>
      <c r="Y496" s="273" t="s">
        <v>915</v>
      </c>
      <c r="Z496" s="274"/>
      <c r="AA496" s="276"/>
    </row>
    <row r="497" spans="1:27" x14ac:dyDescent="0.25">
      <c r="A497" s="268"/>
      <c r="B497" s="248"/>
      <c r="C497" s="248"/>
      <c r="D497" s="248"/>
      <c r="E497" s="248"/>
      <c r="F497" s="248"/>
      <c r="G497" s="248"/>
      <c r="H497" s="248"/>
      <c r="I497" s="248"/>
      <c r="J497" s="248"/>
      <c r="K497" s="117" t="s">
        <v>152</v>
      </c>
      <c r="L497" s="118" t="s">
        <v>156</v>
      </c>
      <c r="M497" s="126" t="s">
        <v>905</v>
      </c>
      <c r="N497" s="118">
        <v>480</v>
      </c>
      <c r="O497" s="118">
        <v>3</v>
      </c>
      <c r="P497" s="118" t="s">
        <v>76</v>
      </c>
      <c r="Q497" s="118" t="s">
        <v>906</v>
      </c>
      <c r="R497" s="129">
        <v>60</v>
      </c>
      <c r="S497" s="272"/>
      <c r="T497" s="272"/>
      <c r="U497" s="272"/>
      <c r="V497" s="272"/>
      <c r="W497" s="272"/>
      <c r="X497" s="272"/>
      <c r="Y497" s="253"/>
      <c r="Z497" s="275"/>
      <c r="AA497" s="277"/>
    </row>
    <row r="498" spans="1:27" x14ac:dyDescent="0.25">
      <c r="A498" s="267"/>
      <c r="B498" s="270"/>
      <c r="C498" s="278"/>
      <c r="D498" s="270"/>
      <c r="E498" s="270"/>
      <c r="F498" s="270"/>
      <c r="G498" s="270"/>
      <c r="H498" s="270"/>
      <c r="I498" s="270"/>
      <c r="J498" s="279"/>
      <c r="K498" s="115"/>
      <c r="L498" s="116"/>
      <c r="M498" s="116"/>
      <c r="N498" s="116"/>
      <c r="O498" s="116"/>
      <c r="P498" s="116"/>
      <c r="Q498" s="116"/>
      <c r="R498" s="128"/>
      <c r="S498" s="271"/>
      <c r="T498" s="271"/>
      <c r="U498" s="271"/>
      <c r="V498" s="271"/>
      <c r="W498" s="271"/>
      <c r="X498" s="271"/>
      <c r="Y498" s="273"/>
      <c r="Z498" s="274"/>
      <c r="AA498" s="276"/>
    </row>
    <row r="499" spans="1:27" x14ac:dyDescent="0.25">
      <c r="A499" s="268"/>
      <c r="B499" s="248"/>
      <c r="C499" s="248"/>
      <c r="D499" s="248"/>
      <c r="E499" s="248"/>
      <c r="F499" s="248"/>
      <c r="G499" s="248"/>
      <c r="H499" s="248"/>
      <c r="I499" s="248"/>
      <c r="J499" s="248"/>
      <c r="K499" s="117"/>
      <c r="L499" s="118"/>
      <c r="M499" s="118"/>
      <c r="N499" s="118"/>
      <c r="O499" s="118"/>
      <c r="P499" s="118"/>
      <c r="Q499" s="118"/>
      <c r="R499" s="129"/>
      <c r="S499" s="272"/>
      <c r="T499" s="272"/>
      <c r="U499" s="272"/>
      <c r="V499" s="272"/>
      <c r="W499" s="272"/>
      <c r="X499" s="272"/>
      <c r="Y499" s="253"/>
      <c r="Z499" s="275"/>
      <c r="AA499" s="277"/>
    </row>
    <row r="500" spans="1:27" ht="15" customHeight="1" x14ac:dyDescent="0.25">
      <c r="A500" s="267" t="s">
        <v>691</v>
      </c>
      <c r="B500" s="270" t="s">
        <v>168</v>
      </c>
      <c r="C500" s="278">
        <v>31719</v>
      </c>
      <c r="D500" s="270" t="s">
        <v>581</v>
      </c>
      <c r="E500" s="270" t="s">
        <v>167</v>
      </c>
      <c r="F500" s="270" t="s">
        <v>582</v>
      </c>
      <c r="G500" s="270">
        <v>18</v>
      </c>
      <c r="H500" s="270">
        <v>14</v>
      </c>
      <c r="I500" s="270">
        <v>11</v>
      </c>
      <c r="J500" s="279" t="s">
        <v>171</v>
      </c>
      <c r="K500" s="115" t="s">
        <v>151</v>
      </c>
      <c r="L500" s="116" t="s">
        <v>155</v>
      </c>
      <c r="M500" s="116" t="s">
        <v>40</v>
      </c>
      <c r="N500" s="116">
        <v>600</v>
      </c>
      <c r="O500" s="116">
        <v>3</v>
      </c>
      <c r="P500" s="116" t="s">
        <v>154</v>
      </c>
      <c r="Q500" s="116">
        <v>3.5</v>
      </c>
      <c r="R500" s="128" t="s">
        <v>154</v>
      </c>
      <c r="S500" s="271">
        <v>208</v>
      </c>
      <c r="T500" s="271">
        <v>3</v>
      </c>
      <c r="U500" s="271">
        <v>100</v>
      </c>
      <c r="V500" s="271">
        <v>2.5</v>
      </c>
      <c r="W500" s="271">
        <v>0.5</v>
      </c>
      <c r="X500" s="271">
        <v>2747</v>
      </c>
      <c r="Y500" s="273" t="s">
        <v>767</v>
      </c>
      <c r="Z500" s="274"/>
      <c r="AA500" s="276"/>
    </row>
    <row r="501" spans="1:27" x14ac:dyDescent="0.25">
      <c r="A501" s="268"/>
      <c r="B501" s="248"/>
      <c r="C501" s="248"/>
      <c r="D501" s="248"/>
      <c r="E501" s="248"/>
      <c r="F501" s="248"/>
      <c r="G501" s="248"/>
      <c r="H501" s="248"/>
      <c r="I501" s="248"/>
      <c r="J501" s="248"/>
      <c r="K501" s="117" t="s">
        <v>152</v>
      </c>
      <c r="L501" s="118" t="s">
        <v>156</v>
      </c>
      <c r="M501" s="126" t="s">
        <v>922</v>
      </c>
      <c r="N501" s="118">
        <v>208</v>
      </c>
      <c r="O501" s="118">
        <v>3</v>
      </c>
      <c r="P501" s="118" t="s">
        <v>76</v>
      </c>
      <c r="Q501" s="118" t="s">
        <v>165</v>
      </c>
      <c r="R501" s="129">
        <v>2</v>
      </c>
      <c r="S501" s="272"/>
      <c r="T501" s="272"/>
      <c r="U501" s="272"/>
      <c r="V501" s="272"/>
      <c r="W501" s="272"/>
      <c r="X501" s="272"/>
      <c r="Y501" s="253"/>
      <c r="Z501" s="275"/>
      <c r="AA501" s="277"/>
    </row>
    <row r="502" spans="1:27" ht="15" customHeight="1" x14ac:dyDescent="0.25">
      <c r="A502" s="267" t="s">
        <v>692</v>
      </c>
      <c r="B502" s="270" t="s">
        <v>168</v>
      </c>
      <c r="C502" s="278">
        <v>31719</v>
      </c>
      <c r="D502" s="270" t="s">
        <v>581</v>
      </c>
      <c r="E502" s="270" t="s">
        <v>167</v>
      </c>
      <c r="F502" s="270" t="s">
        <v>582</v>
      </c>
      <c r="G502" s="270">
        <v>18</v>
      </c>
      <c r="H502" s="270">
        <v>14</v>
      </c>
      <c r="I502" s="270">
        <v>11</v>
      </c>
      <c r="J502" s="279" t="s">
        <v>171</v>
      </c>
      <c r="K502" s="115" t="s">
        <v>151</v>
      </c>
      <c r="L502" s="116" t="s">
        <v>155</v>
      </c>
      <c r="M502" s="116" t="s">
        <v>40</v>
      </c>
      <c r="N502" s="116">
        <v>600</v>
      </c>
      <c r="O502" s="116">
        <v>3</v>
      </c>
      <c r="P502" s="116" t="s">
        <v>154</v>
      </c>
      <c r="Q502" s="116">
        <v>3.5</v>
      </c>
      <c r="R502" s="128" t="s">
        <v>154</v>
      </c>
      <c r="S502" s="271">
        <v>208</v>
      </c>
      <c r="T502" s="271">
        <v>3</v>
      </c>
      <c r="U502" s="271">
        <v>100</v>
      </c>
      <c r="V502" s="271">
        <v>2.5</v>
      </c>
      <c r="W502" s="271">
        <v>0.5</v>
      </c>
      <c r="X502" s="271">
        <v>2747</v>
      </c>
      <c r="Y502" s="273" t="s">
        <v>767</v>
      </c>
      <c r="Z502" s="274"/>
      <c r="AA502" s="276"/>
    </row>
    <row r="503" spans="1:27" x14ac:dyDescent="0.25">
      <c r="A503" s="268"/>
      <c r="B503" s="248"/>
      <c r="C503" s="248"/>
      <c r="D503" s="248"/>
      <c r="E503" s="248"/>
      <c r="F503" s="248"/>
      <c r="G503" s="248"/>
      <c r="H503" s="248"/>
      <c r="I503" s="248"/>
      <c r="J503" s="248"/>
      <c r="K503" s="117" t="s">
        <v>152</v>
      </c>
      <c r="L503" s="118" t="s">
        <v>156</v>
      </c>
      <c r="M503" s="126" t="s">
        <v>923</v>
      </c>
      <c r="N503" s="118">
        <v>208</v>
      </c>
      <c r="O503" s="118">
        <v>3</v>
      </c>
      <c r="P503" s="118" t="s">
        <v>76</v>
      </c>
      <c r="Q503" s="118" t="s">
        <v>165</v>
      </c>
      <c r="R503" s="129">
        <v>2</v>
      </c>
      <c r="S503" s="272"/>
      <c r="T503" s="272"/>
      <c r="U503" s="272"/>
      <c r="V503" s="272"/>
      <c r="W503" s="272"/>
      <c r="X503" s="272"/>
      <c r="Y503" s="253"/>
      <c r="Z503" s="275"/>
      <c r="AA503" s="277"/>
    </row>
    <row r="504" spans="1:27" ht="15" customHeight="1" x14ac:dyDescent="0.25">
      <c r="A504" s="267" t="s">
        <v>693</v>
      </c>
      <c r="B504" s="270" t="s">
        <v>168</v>
      </c>
      <c r="C504" s="278">
        <v>31719</v>
      </c>
      <c r="D504" s="270" t="s">
        <v>581</v>
      </c>
      <c r="E504" s="270" t="s">
        <v>167</v>
      </c>
      <c r="F504" s="270" t="s">
        <v>582</v>
      </c>
      <c r="G504" s="270">
        <v>18</v>
      </c>
      <c r="H504" s="270">
        <v>14</v>
      </c>
      <c r="I504" s="270">
        <v>11</v>
      </c>
      <c r="J504" s="279" t="s">
        <v>171</v>
      </c>
      <c r="K504" s="115" t="s">
        <v>151</v>
      </c>
      <c r="L504" s="116" t="s">
        <v>155</v>
      </c>
      <c r="M504" s="116" t="s">
        <v>41</v>
      </c>
      <c r="N504" s="116">
        <v>600</v>
      </c>
      <c r="O504" s="116">
        <v>3</v>
      </c>
      <c r="P504" s="116" t="s">
        <v>154</v>
      </c>
      <c r="Q504" s="116">
        <v>7</v>
      </c>
      <c r="R504" s="128" t="s">
        <v>154</v>
      </c>
      <c r="S504" s="271">
        <v>208</v>
      </c>
      <c r="T504" s="271">
        <v>3</v>
      </c>
      <c r="U504" s="271">
        <v>100</v>
      </c>
      <c r="V504" s="271">
        <v>3.7</v>
      </c>
      <c r="W504" s="271">
        <v>0.75</v>
      </c>
      <c r="X504" s="271">
        <v>2747</v>
      </c>
      <c r="Y504" s="273" t="s">
        <v>767</v>
      </c>
      <c r="Z504" s="274"/>
      <c r="AA504" s="276"/>
    </row>
    <row r="505" spans="1:27" x14ac:dyDescent="0.25">
      <c r="A505" s="268"/>
      <c r="B505" s="248"/>
      <c r="C505" s="248"/>
      <c r="D505" s="248"/>
      <c r="E505" s="248"/>
      <c r="F505" s="248"/>
      <c r="G505" s="248"/>
      <c r="H505" s="248"/>
      <c r="I505" s="248"/>
      <c r="J505" s="248"/>
      <c r="K505" s="117" t="s">
        <v>152</v>
      </c>
      <c r="L505" s="118" t="s">
        <v>156</v>
      </c>
      <c r="M505" s="118" t="s">
        <v>924</v>
      </c>
      <c r="N505" s="118">
        <v>208</v>
      </c>
      <c r="O505" s="118">
        <v>3</v>
      </c>
      <c r="P505" s="118" t="s">
        <v>76</v>
      </c>
      <c r="Q505" s="118" t="s">
        <v>870</v>
      </c>
      <c r="R505" s="137">
        <v>7.5</v>
      </c>
      <c r="S505" s="272"/>
      <c r="T505" s="272"/>
      <c r="U505" s="272"/>
      <c r="V505" s="272"/>
      <c r="W505" s="272"/>
      <c r="X505" s="272"/>
      <c r="Y505" s="253"/>
      <c r="Z505" s="275"/>
      <c r="AA505" s="277"/>
    </row>
    <row r="506" spans="1:27" ht="15" customHeight="1" x14ac:dyDescent="0.25">
      <c r="A506" s="267" t="s">
        <v>694</v>
      </c>
      <c r="B506" s="270" t="s">
        <v>168</v>
      </c>
      <c r="C506" s="278">
        <v>31719</v>
      </c>
      <c r="D506" s="270" t="s">
        <v>581</v>
      </c>
      <c r="E506" s="270" t="s">
        <v>167</v>
      </c>
      <c r="F506" s="270" t="s">
        <v>582</v>
      </c>
      <c r="G506" s="270">
        <v>18</v>
      </c>
      <c r="H506" s="270">
        <v>14</v>
      </c>
      <c r="I506" s="270">
        <v>11</v>
      </c>
      <c r="J506" s="279" t="s">
        <v>171</v>
      </c>
      <c r="K506" s="115" t="s">
        <v>151</v>
      </c>
      <c r="L506" s="116" t="s">
        <v>155</v>
      </c>
      <c r="M506" s="116" t="s">
        <v>41</v>
      </c>
      <c r="N506" s="116">
        <v>600</v>
      </c>
      <c r="O506" s="116">
        <v>3</v>
      </c>
      <c r="P506" s="116" t="s">
        <v>154</v>
      </c>
      <c r="Q506" s="116">
        <v>7</v>
      </c>
      <c r="R506" s="128" t="s">
        <v>154</v>
      </c>
      <c r="S506" s="271">
        <v>208</v>
      </c>
      <c r="T506" s="271">
        <v>3</v>
      </c>
      <c r="U506" s="271">
        <v>100</v>
      </c>
      <c r="V506" s="271">
        <v>3.7</v>
      </c>
      <c r="W506" s="271">
        <v>0.75</v>
      </c>
      <c r="X506" s="271">
        <v>2747</v>
      </c>
      <c r="Y506" s="273" t="s">
        <v>767</v>
      </c>
      <c r="Z506" s="274"/>
      <c r="AA506" s="276"/>
    </row>
    <row r="507" spans="1:27" x14ac:dyDescent="0.25">
      <c r="A507" s="268"/>
      <c r="B507" s="248"/>
      <c r="C507" s="248"/>
      <c r="D507" s="248"/>
      <c r="E507" s="248"/>
      <c r="F507" s="248"/>
      <c r="G507" s="248"/>
      <c r="H507" s="248"/>
      <c r="I507" s="248"/>
      <c r="J507" s="248"/>
      <c r="K507" s="117" t="s">
        <v>152</v>
      </c>
      <c r="L507" s="118" t="s">
        <v>156</v>
      </c>
      <c r="M507" s="118" t="s">
        <v>925</v>
      </c>
      <c r="N507" s="118">
        <v>208</v>
      </c>
      <c r="O507" s="118">
        <v>3</v>
      </c>
      <c r="P507" s="118" t="s">
        <v>76</v>
      </c>
      <c r="Q507" s="118" t="s">
        <v>870</v>
      </c>
      <c r="R507" s="137">
        <v>7.5</v>
      </c>
      <c r="S507" s="272"/>
      <c r="T507" s="272"/>
      <c r="U507" s="272"/>
      <c r="V507" s="272"/>
      <c r="W507" s="272"/>
      <c r="X507" s="272"/>
      <c r="Y507" s="253"/>
      <c r="Z507" s="275"/>
      <c r="AA507" s="277"/>
    </row>
    <row r="508" spans="1:27" ht="15" customHeight="1" x14ac:dyDescent="0.25">
      <c r="A508" s="267" t="s">
        <v>695</v>
      </c>
      <c r="B508" s="270" t="s">
        <v>168</v>
      </c>
      <c r="C508" s="278">
        <v>31719</v>
      </c>
      <c r="D508" s="270" t="s">
        <v>581</v>
      </c>
      <c r="E508" s="270" t="s">
        <v>167</v>
      </c>
      <c r="F508" s="270" t="s">
        <v>582</v>
      </c>
      <c r="G508" s="270">
        <v>18</v>
      </c>
      <c r="H508" s="270">
        <v>14</v>
      </c>
      <c r="I508" s="270">
        <v>11</v>
      </c>
      <c r="J508" s="279" t="s">
        <v>171</v>
      </c>
      <c r="K508" s="115" t="s">
        <v>151</v>
      </c>
      <c r="L508" s="116" t="s">
        <v>155</v>
      </c>
      <c r="M508" s="116" t="s">
        <v>41</v>
      </c>
      <c r="N508" s="116">
        <v>600</v>
      </c>
      <c r="O508" s="116">
        <v>3</v>
      </c>
      <c r="P508" s="116" t="s">
        <v>154</v>
      </c>
      <c r="Q508" s="116">
        <v>7</v>
      </c>
      <c r="R508" s="128" t="s">
        <v>154</v>
      </c>
      <c r="S508" s="271">
        <v>208</v>
      </c>
      <c r="T508" s="271">
        <v>3</v>
      </c>
      <c r="U508" s="271">
        <v>100</v>
      </c>
      <c r="V508" s="271">
        <v>4.8</v>
      </c>
      <c r="W508" s="271">
        <v>1</v>
      </c>
      <c r="X508" s="271">
        <v>2747</v>
      </c>
      <c r="Y508" s="273" t="s">
        <v>767</v>
      </c>
      <c r="Z508" s="274"/>
      <c r="AA508" s="276"/>
    </row>
    <row r="509" spans="1:27" x14ac:dyDescent="0.25">
      <c r="A509" s="268"/>
      <c r="B509" s="248"/>
      <c r="C509" s="248"/>
      <c r="D509" s="248"/>
      <c r="E509" s="248"/>
      <c r="F509" s="248"/>
      <c r="G509" s="248"/>
      <c r="H509" s="248"/>
      <c r="I509" s="248"/>
      <c r="J509" s="248"/>
      <c r="K509" s="117" t="s">
        <v>152</v>
      </c>
      <c r="L509" s="118" t="s">
        <v>156</v>
      </c>
      <c r="M509" s="118" t="s">
        <v>924</v>
      </c>
      <c r="N509" s="118">
        <v>208</v>
      </c>
      <c r="O509" s="118">
        <v>3</v>
      </c>
      <c r="P509" s="118" t="s">
        <v>76</v>
      </c>
      <c r="Q509" s="118" t="s">
        <v>870</v>
      </c>
      <c r="R509" s="137">
        <v>7.5</v>
      </c>
      <c r="S509" s="272"/>
      <c r="T509" s="272"/>
      <c r="U509" s="272"/>
      <c r="V509" s="272"/>
      <c r="W509" s="272"/>
      <c r="X509" s="272"/>
      <c r="Y509" s="253"/>
      <c r="Z509" s="275"/>
      <c r="AA509" s="277"/>
    </row>
    <row r="510" spans="1:27" ht="15" customHeight="1" x14ac:dyDescent="0.25">
      <c r="A510" s="267" t="s">
        <v>696</v>
      </c>
      <c r="B510" s="270" t="s">
        <v>168</v>
      </c>
      <c r="C510" s="278">
        <v>31719</v>
      </c>
      <c r="D510" s="270" t="s">
        <v>581</v>
      </c>
      <c r="E510" s="270" t="s">
        <v>167</v>
      </c>
      <c r="F510" s="270" t="s">
        <v>582</v>
      </c>
      <c r="G510" s="270">
        <v>18</v>
      </c>
      <c r="H510" s="270">
        <v>14</v>
      </c>
      <c r="I510" s="270">
        <v>11</v>
      </c>
      <c r="J510" s="279" t="s">
        <v>171</v>
      </c>
      <c r="K510" s="115" t="s">
        <v>151</v>
      </c>
      <c r="L510" s="116" t="s">
        <v>155</v>
      </c>
      <c r="M510" s="116" t="s">
        <v>41</v>
      </c>
      <c r="N510" s="116">
        <v>600</v>
      </c>
      <c r="O510" s="116">
        <v>3</v>
      </c>
      <c r="P510" s="116" t="s">
        <v>154</v>
      </c>
      <c r="Q510" s="116">
        <v>7</v>
      </c>
      <c r="R510" s="128" t="s">
        <v>154</v>
      </c>
      <c r="S510" s="271">
        <v>208</v>
      </c>
      <c r="T510" s="271">
        <v>3</v>
      </c>
      <c r="U510" s="271">
        <v>100</v>
      </c>
      <c r="V510" s="271">
        <v>4.8</v>
      </c>
      <c r="W510" s="271">
        <v>1</v>
      </c>
      <c r="X510" s="271">
        <v>2747</v>
      </c>
      <c r="Y510" s="273" t="s">
        <v>767</v>
      </c>
      <c r="Z510" s="274"/>
      <c r="AA510" s="276"/>
    </row>
    <row r="511" spans="1:27" x14ac:dyDescent="0.25">
      <c r="A511" s="268"/>
      <c r="B511" s="248"/>
      <c r="C511" s="248"/>
      <c r="D511" s="248"/>
      <c r="E511" s="248"/>
      <c r="F511" s="248"/>
      <c r="G511" s="248"/>
      <c r="H511" s="248"/>
      <c r="I511" s="248"/>
      <c r="J511" s="248"/>
      <c r="K511" s="117" t="s">
        <v>152</v>
      </c>
      <c r="L511" s="118" t="s">
        <v>156</v>
      </c>
      <c r="M511" s="118" t="s">
        <v>925</v>
      </c>
      <c r="N511" s="118">
        <v>208</v>
      </c>
      <c r="O511" s="118">
        <v>3</v>
      </c>
      <c r="P511" s="118" t="s">
        <v>76</v>
      </c>
      <c r="Q511" s="118" t="s">
        <v>870</v>
      </c>
      <c r="R511" s="137">
        <v>7.5</v>
      </c>
      <c r="S511" s="272"/>
      <c r="T511" s="272"/>
      <c r="U511" s="272"/>
      <c r="V511" s="272"/>
      <c r="W511" s="272"/>
      <c r="X511" s="272"/>
      <c r="Y511" s="253"/>
      <c r="Z511" s="275"/>
      <c r="AA511" s="277"/>
    </row>
    <row r="512" spans="1:27" ht="15" customHeight="1" x14ac:dyDescent="0.25">
      <c r="A512" s="267" t="s">
        <v>697</v>
      </c>
      <c r="B512" s="270" t="s">
        <v>168</v>
      </c>
      <c r="C512" s="278">
        <v>31719</v>
      </c>
      <c r="D512" s="270" t="s">
        <v>581</v>
      </c>
      <c r="E512" s="270" t="s">
        <v>167</v>
      </c>
      <c r="F512" s="270" t="s">
        <v>582</v>
      </c>
      <c r="G512" s="270">
        <v>18</v>
      </c>
      <c r="H512" s="270">
        <v>14</v>
      </c>
      <c r="I512" s="270">
        <v>11</v>
      </c>
      <c r="J512" s="279" t="s">
        <v>171</v>
      </c>
      <c r="K512" s="115" t="s">
        <v>151</v>
      </c>
      <c r="L512" s="116" t="s">
        <v>155</v>
      </c>
      <c r="M512" s="116" t="s">
        <v>41</v>
      </c>
      <c r="N512" s="116">
        <v>600</v>
      </c>
      <c r="O512" s="116">
        <v>3</v>
      </c>
      <c r="P512" s="116" t="s">
        <v>154</v>
      </c>
      <c r="Q512" s="116">
        <v>7</v>
      </c>
      <c r="R512" s="128" t="s">
        <v>154</v>
      </c>
      <c r="S512" s="271">
        <v>208</v>
      </c>
      <c r="T512" s="271">
        <v>3</v>
      </c>
      <c r="U512" s="271">
        <v>100</v>
      </c>
      <c r="V512" s="271">
        <v>6.9</v>
      </c>
      <c r="W512" s="271">
        <v>1.5</v>
      </c>
      <c r="X512" s="271">
        <v>2747</v>
      </c>
      <c r="Y512" s="273" t="s">
        <v>767</v>
      </c>
      <c r="Z512" s="274"/>
      <c r="AA512" s="276"/>
    </row>
    <row r="513" spans="1:27" x14ac:dyDescent="0.25">
      <c r="A513" s="268"/>
      <c r="B513" s="248"/>
      <c r="C513" s="248"/>
      <c r="D513" s="248"/>
      <c r="E513" s="248"/>
      <c r="F513" s="248"/>
      <c r="G513" s="248"/>
      <c r="H513" s="248"/>
      <c r="I513" s="248"/>
      <c r="J513" s="248"/>
      <c r="K513" s="117" t="s">
        <v>152</v>
      </c>
      <c r="L513" s="118" t="s">
        <v>156</v>
      </c>
      <c r="M513" s="118" t="s">
        <v>924</v>
      </c>
      <c r="N513" s="118">
        <v>208</v>
      </c>
      <c r="O513" s="118">
        <v>3</v>
      </c>
      <c r="P513" s="118" t="s">
        <v>76</v>
      </c>
      <c r="Q513" s="118" t="s">
        <v>870</v>
      </c>
      <c r="R513" s="137">
        <v>7.5</v>
      </c>
      <c r="S513" s="272"/>
      <c r="T513" s="272"/>
      <c r="U513" s="272"/>
      <c r="V513" s="272"/>
      <c r="W513" s="272"/>
      <c r="X513" s="272"/>
      <c r="Y513" s="253"/>
      <c r="Z513" s="275"/>
      <c r="AA513" s="277"/>
    </row>
    <row r="514" spans="1:27" ht="15" customHeight="1" x14ac:dyDescent="0.25">
      <c r="A514" s="267" t="s">
        <v>698</v>
      </c>
      <c r="B514" s="270" t="s">
        <v>168</v>
      </c>
      <c r="C514" s="278">
        <v>31719</v>
      </c>
      <c r="D514" s="270" t="s">
        <v>581</v>
      </c>
      <c r="E514" s="270" t="s">
        <v>167</v>
      </c>
      <c r="F514" s="270" t="s">
        <v>582</v>
      </c>
      <c r="G514" s="270">
        <v>18</v>
      </c>
      <c r="H514" s="270">
        <v>14</v>
      </c>
      <c r="I514" s="270">
        <v>11</v>
      </c>
      <c r="J514" s="279" t="s">
        <v>171</v>
      </c>
      <c r="K514" s="115" t="s">
        <v>151</v>
      </c>
      <c r="L514" s="116" t="s">
        <v>155</v>
      </c>
      <c r="M514" s="116" t="s">
        <v>41</v>
      </c>
      <c r="N514" s="116">
        <v>600</v>
      </c>
      <c r="O514" s="116">
        <v>3</v>
      </c>
      <c r="P514" s="116" t="s">
        <v>154</v>
      </c>
      <c r="Q514" s="116">
        <v>7</v>
      </c>
      <c r="R514" s="128" t="s">
        <v>154</v>
      </c>
      <c r="S514" s="271">
        <v>208</v>
      </c>
      <c r="T514" s="271">
        <v>3</v>
      </c>
      <c r="U514" s="271">
        <v>100</v>
      </c>
      <c r="V514" s="271">
        <v>6.9</v>
      </c>
      <c r="W514" s="271">
        <v>1.5</v>
      </c>
      <c r="X514" s="271">
        <v>2747</v>
      </c>
      <c r="Y514" s="273" t="s">
        <v>767</v>
      </c>
      <c r="Z514" s="274"/>
      <c r="AA514" s="276"/>
    </row>
    <row r="515" spans="1:27" x14ac:dyDescent="0.25">
      <c r="A515" s="268"/>
      <c r="B515" s="248"/>
      <c r="C515" s="248"/>
      <c r="D515" s="248"/>
      <c r="E515" s="248"/>
      <c r="F515" s="248"/>
      <c r="G515" s="248"/>
      <c r="H515" s="248"/>
      <c r="I515" s="248"/>
      <c r="J515" s="248"/>
      <c r="K515" s="117" t="s">
        <v>152</v>
      </c>
      <c r="L515" s="118" t="s">
        <v>156</v>
      </c>
      <c r="M515" s="118" t="s">
        <v>925</v>
      </c>
      <c r="N515" s="118">
        <v>208</v>
      </c>
      <c r="O515" s="118">
        <v>3</v>
      </c>
      <c r="P515" s="118" t="s">
        <v>76</v>
      </c>
      <c r="Q515" s="118" t="s">
        <v>870</v>
      </c>
      <c r="R515" s="137">
        <v>7.5</v>
      </c>
      <c r="S515" s="272"/>
      <c r="T515" s="272"/>
      <c r="U515" s="272"/>
      <c r="V515" s="272"/>
      <c r="W515" s="272"/>
      <c r="X515" s="272"/>
      <c r="Y515" s="253"/>
      <c r="Z515" s="275"/>
      <c r="AA515" s="277"/>
    </row>
    <row r="516" spans="1:27" ht="15" customHeight="1" x14ac:dyDescent="0.25">
      <c r="A516" s="267" t="s">
        <v>699</v>
      </c>
      <c r="B516" s="270" t="s">
        <v>168</v>
      </c>
      <c r="C516" s="278">
        <v>31719</v>
      </c>
      <c r="D516" s="270" t="s">
        <v>581</v>
      </c>
      <c r="E516" s="270" t="s">
        <v>167</v>
      </c>
      <c r="F516" s="270" t="s">
        <v>582</v>
      </c>
      <c r="G516" s="270">
        <v>18</v>
      </c>
      <c r="H516" s="270">
        <v>14</v>
      </c>
      <c r="I516" s="270">
        <v>11</v>
      </c>
      <c r="J516" s="279" t="s">
        <v>171</v>
      </c>
      <c r="K516" s="115" t="s">
        <v>151</v>
      </c>
      <c r="L516" s="116" t="s">
        <v>155</v>
      </c>
      <c r="M516" s="116" t="s">
        <v>153</v>
      </c>
      <c r="N516" s="116">
        <v>600</v>
      </c>
      <c r="O516" s="116">
        <v>3</v>
      </c>
      <c r="P516" s="116" t="s">
        <v>154</v>
      </c>
      <c r="Q516" s="116">
        <v>12.5</v>
      </c>
      <c r="R516" s="128" t="s">
        <v>154</v>
      </c>
      <c r="S516" s="271">
        <v>208</v>
      </c>
      <c r="T516" s="271">
        <v>3</v>
      </c>
      <c r="U516" s="271">
        <v>100</v>
      </c>
      <c r="V516" s="271">
        <v>7.8</v>
      </c>
      <c r="W516" s="271">
        <v>2</v>
      </c>
      <c r="X516" s="271">
        <v>2747</v>
      </c>
      <c r="Y516" s="273" t="s">
        <v>767</v>
      </c>
      <c r="Z516" s="274"/>
      <c r="AA516" s="276"/>
    </row>
    <row r="517" spans="1:27" x14ac:dyDescent="0.25">
      <c r="A517" s="268"/>
      <c r="B517" s="248"/>
      <c r="C517" s="248"/>
      <c r="D517" s="248"/>
      <c r="E517" s="248"/>
      <c r="F517" s="248"/>
      <c r="G517" s="248"/>
      <c r="H517" s="248"/>
      <c r="I517" s="248"/>
      <c r="J517" s="248"/>
      <c r="K517" s="117" t="s">
        <v>152</v>
      </c>
      <c r="L517" s="118" t="s">
        <v>156</v>
      </c>
      <c r="M517" s="118" t="s">
        <v>924</v>
      </c>
      <c r="N517" s="118">
        <v>208</v>
      </c>
      <c r="O517" s="118">
        <v>3</v>
      </c>
      <c r="P517" s="118" t="s">
        <v>76</v>
      </c>
      <c r="Q517" s="118" t="s">
        <v>870</v>
      </c>
      <c r="R517" s="137">
        <v>7.5</v>
      </c>
      <c r="S517" s="272"/>
      <c r="T517" s="272"/>
      <c r="U517" s="272"/>
      <c r="V517" s="272"/>
      <c r="W517" s="272"/>
      <c r="X517" s="272"/>
      <c r="Y517" s="253"/>
      <c r="Z517" s="275"/>
      <c r="AA517" s="277"/>
    </row>
    <row r="518" spans="1:27" ht="15" customHeight="1" x14ac:dyDescent="0.25">
      <c r="A518" s="267" t="s">
        <v>700</v>
      </c>
      <c r="B518" s="270" t="s">
        <v>168</v>
      </c>
      <c r="C518" s="278">
        <v>31719</v>
      </c>
      <c r="D518" s="270" t="s">
        <v>581</v>
      </c>
      <c r="E518" s="270" t="s">
        <v>167</v>
      </c>
      <c r="F518" s="270" t="s">
        <v>582</v>
      </c>
      <c r="G518" s="270">
        <v>18</v>
      </c>
      <c r="H518" s="270">
        <v>14</v>
      </c>
      <c r="I518" s="270">
        <v>11</v>
      </c>
      <c r="J518" s="279" t="s">
        <v>171</v>
      </c>
      <c r="K518" s="115" t="s">
        <v>151</v>
      </c>
      <c r="L518" s="116" t="s">
        <v>155</v>
      </c>
      <c r="M518" s="116" t="s">
        <v>153</v>
      </c>
      <c r="N518" s="116">
        <v>600</v>
      </c>
      <c r="O518" s="116">
        <v>3</v>
      </c>
      <c r="P518" s="116" t="s">
        <v>154</v>
      </c>
      <c r="Q518" s="116">
        <v>12.5</v>
      </c>
      <c r="R518" s="128" t="s">
        <v>154</v>
      </c>
      <c r="S518" s="271">
        <v>208</v>
      </c>
      <c r="T518" s="271">
        <v>3</v>
      </c>
      <c r="U518" s="271">
        <v>100</v>
      </c>
      <c r="V518" s="271">
        <v>7.8</v>
      </c>
      <c r="W518" s="271">
        <v>2</v>
      </c>
      <c r="X518" s="271">
        <v>2747</v>
      </c>
      <c r="Y518" s="273" t="s">
        <v>767</v>
      </c>
      <c r="Z518" s="274"/>
      <c r="AA518" s="276"/>
    </row>
    <row r="519" spans="1:27" x14ac:dyDescent="0.25">
      <c r="A519" s="268"/>
      <c r="B519" s="248"/>
      <c r="C519" s="248"/>
      <c r="D519" s="248"/>
      <c r="E519" s="248"/>
      <c r="F519" s="248"/>
      <c r="G519" s="248"/>
      <c r="H519" s="248"/>
      <c r="I519" s="248"/>
      <c r="J519" s="248"/>
      <c r="K519" s="117" t="s">
        <v>152</v>
      </c>
      <c r="L519" s="118" t="s">
        <v>156</v>
      </c>
      <c r="M519" s="118" t="s">
        <v>925</v>
      </c>
      <c r="N519" s="118">
        <v>208</v>
      </c>
      <c r="O519" s="118">
        <v>3</v>
      </c>
      <c r="P519" s="118" t="s">
        <v>76</v>
      </c>
      <c r="Q519" s="118" t="s">
        <v>870</v>
      </c>
      <c r="R519" s="137">
        <v>7.5</v>
      </c>
      <c r="S519" s="272"/>
      <c r="T519" s="272"/>
      <c r="U519" s="272"/>
      <c r="V519" s="272"/>
      <c r="W519" s="272"/>
      <c r="X519" s="272"/>
      <c r="Y519" s="253"/>
      <c r="Z519" s="275"/>
      <c r="AA519" s="277"/>
    </row>
    <row r="520" spans="1:27" ht="15" customHeight="1" x14ac:dyDescent="0.25">
      <c r="A520" s="267" t="s">
        <v>701</v>
      </c>
      <c r="B520" s="270" t="s">
        <v>168</v>
      </c>
      <c r="C520" s="278">
        <v>31719</v>
      </c>
      <c r="D520" s="270" t="s">
        <v>581</v>
      </c>
      <c r="E520" s="270" t="s">
        <v>167</v>
      </c>
      <c r="F520" s="270" t="s">
        <v>582</v>
      </c>
      <c r="G520" s="270">
        <v>18</v>
      </c>
      <c r="H520" s="270">
        <v>14</v>
      </c>
      <c r="I520" s="270">
        <v>11</v>
      </c>
      <c r="J520" s="279" t="s">
        <v>171</v>
      </c>
      <c r="K520" s="115" t="s">
        <v>151</v>
      </c>
      <c r="L520" s="116" t="s">
        <v>155</v>
      </c>
      <c r="M520" s="116" t="s">
        <v>153</v>
      </c>
      <c r="N520" s="116">
        <v>600</v>
      </c>
      <c r="O520" s="116">
        <v>3</v>
      </c>
      <c r="P520" s="116" t="s">
        <v>154</v>
      </c>
      <c r="Q520" s="116">
        <v>12.5</v>
      </c>
      <c r="R520" s="128" t="s">
        <v>154</v>
      </c>
      <c r="S520" s="271">
        <v>208</v>
      </c>
      <c r="T520" s="271">
        <v>3</v>
      </c>
      <c r="U520" s="271">
        <v>100</v>
      </c>
      <c r="V520" s="271">
        <v>11</v>
      </c>
      <c r="W520" s="271">
        <v>3</v>
      </c>
      <c r="X520" s="271">
        <v>2747</v>
      </c>
      <c r="Y520" s="273" t="s">
        <v>767</v>
      </c>
      <c r="Z520" s="274"/>
      <c r="AA520" s="276"/>
    </row>
    <row r="521" spans="1:27" x14ac:dyDescent="0.25">
      <c r="A521" s="268"/>
      <c r="B521" s="248"/>
      <c r="C521" s="248"/>
      <c r="D521" s="248"/>
      <c r="E521" s="248"/>
      <c r="F521" s="248"/>
      <c r="G521" s="248"/>
      <c r="H521" s="248"/>
      <c r="I521" s="248"/>
      <c r="J521" s="248"/>
      <c r="K521" s="117" t="s">
        <v>152</v>
      </c>
      <c r="L521" s="118" t="s">
        <v>156</v>
      </c>
      <c r="M521" s="118" t="s">
        <v>924</v>
      </c>
      <c r="N521" s="118">
        <v>208</v>
      </c>
      <c r="O521" s="118">
        <v>3</v>
      </c>
      <c r="P521" s="118" t="s">
        <v>76</v>
      </c>
      <c r="Q521" s="118" t="s">
        <v>870</v>
      </c>
      <c r="R521" s="137">
        <v>7.5</v>
      </c>
      <c r="S521" s="272"/>
      <c r="T521" s="272"/>
      <c r="U521" s="272"/>
      <c r="V521" s="272"/>
      <c r="W521" s="272"/>
      <c r="X521" s="272"/>
      <c r="Y521" s="253"/>
      <c r="Z521" s="275"/>
      <c r="AA521" s="277"/>
    </row>
    <row r="522" spans="1:27" ht="15" customHeight="1" x14ac:dyDescent="0.25">
      <c r="A522" s="267" t="s">
        <v>702</v>
      </c>
      <c r="B522" s="270" t="s">
        <v>168</v>
      </c>
      <c r="C522" s="278">
        <v>31719</v>
      </c>
      <c r="D522" s="270" t="s">
        <v>581</v>
      </c>
      <c r="E522" s="270" t="s">
        <v>167</v>
      </c>
      <c r="F522" s="270" t="s">
        <v>582</v>
      </c>
      <c r="G522" s="270">
        <v>18</v>
      </c>
      <c r="H522" s="270">
        <v>14</v>
      </c>
      <c r="I522" s="270">
        <v>11</v>
      </c>
      <c r="J522" s="279" t="s">
        <v>171</v>
      </c>
      <c r="K522" s="115" t="s">
        <v>151</v>
      </c>
      <c r="L522" s="116" t="s">
        <v>155</v>
      </c>
      <c r="M522" s="116" t="s">
        <v>153</v>
      </c>
      <c r="N522" s="116">
        <v>600</v>
      </c>
      <c r="O522" s="116">
        <v>3</v>
      </c>
      <c r="P522" s="116" t="s">
        <v>154</v>
      </c>
      <c r="Q522" s="116">
        <v>12.5</v>
      </c>
      <c r="R522" s="128" t="s">
        <v>154</v>
      </c>
      <c r="S522" s="271">
        <v>208</v>
      </c>
      <c r="T522" s="271">
        <v>3</v>
      </c>
      <c r="U522" s="271">
        <v>100</v>
      </c>
      <c r="V522" s="271">
        <v>11</v>
      </c>
      <c r="W522" s="271">
        <v>3</v>
      </c>
      <c r="X522" s="271">
        <v>2747</v>
      </c>
      <c r="Y522" s="273" t="s">
        <v>767</v>
      </c>
      <c r="Z522" s="274"/>
      <c r="AA522" s="276"/>
    </row>
    <row r="523" spans="1:27" x14ac:dyDescent="0.25">
      <c r="A523" s="268"/>
      <c r="B523" s="248"/>
      <c r="C523" s="248"/>
      <c r="D523" s="248"/>
      <c r="E523" s="248"/>
      <c r="F523" s="248"/>
      <c r="G523" s="248"/>
      <c r="H523" s="248"/>
      <c r="I523" s="248"/>
      <c r="J523" s="248"/>
      <c r="K523" s="117" t="s">
        <v>152</v>
      </c>
      <c r="L523" s="118" t="s">
        <v>156</v>
      </c>
      <c r="M523" s="118" t="s">
        <v>925</v>
      </c>
      <c r="N523" s="118">
        <v>208</v>
      </c>
      <c r="O523" s="118">
        <v>3</v>
      </c>
      <c r="P523" s="118" t="s">
        <v>76</v>
      </c>
      <c r="Q523" s="118" t="s">
        <v>870</v>
      </c>
      <c r="R523" s="137">
        <v>7.5</v>
      </c>
      <c r="S523" s="272"/>
      <c r="T523" s="272"/>
      <c r="U523" s="272"/>
      <c r="V523" s="272"/>
      <c r="W523" s="272"/>
      <c r="X523" s="272"/>
      <c r="Y523" s="253"/>
      <c r="Z523" s="275"/>
      <c r="AA523" s="277"/>
    </row>
    <row r="524" spans="1:27" ht="15" customHeight="1" x14ac:dyDescent="0.25">
      <c r="A524" s="267" t="s">
        <v>703</v>
      </c>
      <c r="B524" s="270" t="s">
        <v>168</v>
      </c>
      <c r="C524" s="278">
        <v>31719</v>
      </c>
      <c r="D524" s="270" t="s">
        <v>581</v>
      </c>
      <c r="E524" s="270" t="s">
        <v>167</v>
      </c>
      <c r="F524" s="270" t="s">
        <v>582</v>
      </c>
      <c r="G524" s="270">
        <v>18</v>
      </c>
      <c r="H524" s="270">
        <v>14</v>
      </c>
      <c r="I524" s="270">
        <v>11</v>
      </c>
      <c r="J524" s="279" t="s">
        <v>171</v>
      </c>
      <c r="K524" s="115" t="s">
        <v>151</v>
      </c>
      <c r="L524" s="116" t="s">
        <v>155</v>
      </c>
      <c r="M524" s="116" t="s">
        <v>43</v>
      </c>
      <c r="N524" s="116">
        <v>600</v>
      </c>
      <c r="O524" s="116">
        <v>3</v>
      </c>
      <c r="P524" s="116" t="s">
        <v>154</v>
      </c>
      <c r="Q524" s="116">
        <v>25</v>
      </c>
      <c r="R524" s="128" t="s">
        <v>154</v>
      </c>
      <c r="S524" s="271">
        <v>208</v>
      </c>
      <c r="T524" s="271">
        <v>3</v>
      </c>
      <c r="U524" s="271">
        <v>100</v>
      </c>
      <c r="V524" s="271">
        <v>17.5</v>
      </c>
      <c r="W524" s="271">
        <v>5</v>
      </c>
      <c r="X524" s="271">
        <v>2747</v>
      </c>
      <c r="Y524" s="273" t="s">
        <v>767</v>
      </c>
      <c r="Z524" s="274"/>
      <c r="AA524" s="276"/>
    </row>
    <row r="525" spans="1:27" x14ac:dyDescent="0.25">
      <c r="A525" s="268"/>
      <c r="B525" s="248"/>
      <c r="C525" s="248"/>
      <c r="D525" s="248"/>
      <c r="E525" s="248"/>
      <c r="F525" s="248"/>
      <c r="G525" s="248"/>
      <c r="H525" s="248"/>
      <c r="I525" s="248"/>
      <c r="J525" s="248"/>
      <c r="K525" s="117" t="s">
        <v>152</v>
      </c>
      <c r="L525" s="118" t="s">
        <v>156</v>
      </c>
      <c r="M525" s="118" t="s">
        <v>924</v>
      </c>
      <c r="N525" s="118">
        <v>208</v>
      </c>
      <c r="O525" s="118">
        <v>3</v>
      </c>
      <c r="P525" s="118" t="s">
        <v>76</v>
      </c>
      <c r="Q525" s="118" t="s">
        <v>870</v>
      </c>
      <c r="R525" s="137">
        <v>7.5</v>
      </c>
      <c r="S525" s="272"/>
      <c r="T525" s="272"/>
      <c r="U525" s="272"/>
      <c r="V525" s="272"/>
      <c r="W525" s="272"/>
      <c r="X525" s="272"/>
      <c r="Y525" s="253"/>
      <c r="Z525" s="275"/>
      <c r="AA525" s="277"/>
    </row>
    <row r="526" spans="1:27" ht="15" customHeight="1" x14ac:dyDescent="0.25">
      <c r="A526" s="267" t="s">
        <v>704</v>
      </c>
      <c r="B526" s="270" t="s">
        <v>168</v>
      </c>
      <c r="C526" s="278">
        <v>31719</v>
      </c>
      <c r="D526" s="270" t="s">
        <v>581</v>
      </c>
      <c r="E526" s="270" t="s">
        <v>167</v>
      </c>
      <c r="F526" s="270" t="s">
        <v>582</v>
      </c>
      <c r="G526" s="270">
        <v>18</v>
      </c>
      <c r="H526" s="270">
        <v>14</v>
      </c>
      <c r="I526" s="270">
        <v>11</v>
      </c>
      <c r="J526" s="279" t="s">
        <v>171</v>
      </c>
      <c r="K526" s="115" t="s">
        <v>151</v>
      </c>
      <c r="L526" s="116" t="s">
        <v>155</v>
      </c>
      <c r="M526" s="116" t="s">
        <v>43</v>
      </c>
      <c r="N526" s="116">
        <v>600</v>
      </c>
      <c r="O526" s="116">
        <v>3</v>
      </c>
      <c r="P526" s="116" t="s">
        <v>154</v>
      </c>
      <c r="Q526" s="116">
        <v>25</v>
      </c>
      <c r="R526" s="128" t="s">
        <v>154</v>
      </c>
      <c r="S526" s="271">
        <v>208</v>
      </c>
      <c r="T526" s="271">
        <v>3</v>
      </c>
      <c r="U526" s="271">
        <v>100</v>
      </c>
      <c r="V526" s="271">
        <v>17.5</v>
      </c>
      <c r="W526" s="271">
        <v>5</v>
      </c>
      <c r="X526" s="271">
        <v>2747</v>
      </c>
      <c r="Y526" s="273" t="s">
        <v>767</v>
      </c>
      <c r="Z526" s="274"/>
      <c r="AA526" s="276"/>
    </row>
    <row r="527" spans="1:27" x14ac:dyDescent="0.25">
      <c r="A527" s="268"/>
      <c r="B527" s="248"/>
      <c r="C527" s="248"/>
      <c r="D527" s="248"/>
      <c r="E527" s="248"/>
      <c r="F527" s="248"/>
      <c r="G527" s="248"/>
      <c r="H527" s="248"/>
      <c r="I527" s="248"/>
      <c r="J527" s="248"/>
      <c r="K527" s="117" t="s">
        <v>152</v>
      </c>
      <c r="L527" s="118" t="s">
        <v>156</v>
      </c>
      <c r="M527" s="118" t="s">
        <v>925</v>
      </c>
      <c r="N527" s="118">
        <v>208</v>
      </c>
      <c r="O527" s="118">
        <v>3</v>
      </c>
      <c r="P527" s="118" t="s">
        <v>76</v>
      </c>
      <c r="Q527" s="118" t="s">
        <v>870</v>
      </c>
      <c r="R527" s="137">
        <v>7.5</v>
      </c>
      <c r="S527" s="272"/>
      <c r="T527" s="272"/>
      <c r="U527" s="272"/>
      <c r="V527" s="272"/>
      <c r="W527" s="272"/>
      <c r="X527" s="272"/>
      <c r="Y527" s="253"/>
      <c r="Z527" s="275"/>
      <c r="AA527" s="277"/>
    </row>
    <row r="528" spans="1:27" ht="15" customHeight="1" x14ac:dyDescent="0.25">
      <c r="A528" s="267" t="s">
        <v>705</v>
      </c>
      <c r="B528" s="270" t="s">
        <v>168</v>
      </c>
      <c r="C528" s="278">
        <v>31719</v>
      </c>
      <c r="D528" s="270" t="s">
        <v>581</v>
      </c>
      <c r="E528" s="270" t="s">
        <v>167</v>
      </c>
      <c r="F528" s="270" t="s">
        <v>582</v>
      </c>
      <c r="G528" s="270">
        <v>18</v>
      </c>
      <c r="H528" s="270">
        <v>14</v>
      </c>
      <c r="I528" s="270">
        <v>11</v>
      </c>
      <c r="J528" s="279" t="s">
        <v>171</v>
      </c>
      <c r="K528" s="115" t="s">
        <v>151</v>
      </c>
      <c r="L528" s="116" t="s">
        <v>155</v>
      </c>
      <c r="M528" s="116" t="s">
        <v>44</v>
      </c>
      <c r="N528" s="116">
        <v>600</v>
      </c>
      <c r="O528" s="116">
        <v>3</v>
      </c>
      <c r="P528" s="116" t="s">
        <v>154</v>
      </c>
      <c r="Q528" s="116">
        <v>50</v>
      </c>
      <c r="R528" s="128" t="s">
        <v>154</v>
      </c>
      <c r="S528" s="271">
        <v>208</v>
      </c>
      <c r="T528" s="271">
        <v>3</v>
      </c>
      <c r="U528" s="271">
        <v>100</v>
      </c>
      <c r="V528" s="271">
        <v>25.3</v>
      </c>
      <c r="W528" s="271">
        <v>7.5</v>
      </c>
      <c r="X528" s="271">
        <v>2747</v>
      </c>
      <c r="Y528" s="273" t="s">
        <v>767</v>
      </c>
      <c r="Z528" s="274"/>
      <c r="AA528" s="276"/>
    </row>
    <row r="529" spans="1:27" x14ac:dyDescent="0.25">
      <c r="A529" s="268"/>
      <c r="B529" s="248"/>
      <c r="C529" s="248"/>
      <c r="D529" s="248"/>
      <c r="E529" s="248"/>
      <c r="F529" s="248"/>
      <c r="G529" s="248"/>
      <c r="H529" s="248"/>
      <c r="I529" s="248"/>
      <c r="J529" s="248"/>
      <c r="K529" s="117" t="s">
        <v>152</v>
      </c>
      <c r="L529" s="118" t="s">
        <v>156</v>
      </c>
      <c r="M529" s="118" t="s">
        <v>924</v>
      </c>
      <c r="N529" s="118">
        <v>208</v>
      </c>
      <c r="O529" s="118">
        <v>3</v>
      </c>
      <c r="P529" s="118" t="s">
        <v>76</v>
      </c>
      <c r="Q529" s="118" t="s">
        <v>870</v>
      </c>
      <c r="R529" s="137">
        <v>7.5</v>
      </c>
      <c r="S529" s="272"/>
      <c r="T529" s="272"/>
      <c r="U529" s="272"/>
      <c r="V529" s="272"/>
      <c r="W529" s="272"/>
      <c r="X529" s="272"/>
      <c r="Y529" s="253"/>
      <c r="Z529" s="275"/>
      <c r="AA529" s="277"/>
    </row>
    <row r="530" spans="1:27" ht="15" customHeight="1" x14ac:dyDescent="0.25">
      <c r="A530" s="267" t="s">
        <v>706</v>
      </c>
      <c r="B530" s="270" t="s">
        <v>168</v>
      </c>
      <c r="C530" s="278">
        <v>31719</v>
      </c>
      <c r="D530" s="270" t="s">
        <v>581</v>
      </c>
      <c r="E530" s="270" t="s">
        <v>167</v>
      </c>
      <c r="F530" s="270" t="s">
        <v>582</v>
      </c>
      <c r="G530" s="270">
        <v>18</v>
      </c>
      <c r="H530" s="270">
        <v>14</v>
      </c>
      <c r="I530" s="270">
        <v>11</v>
      </c>
      <c r="J530" s="279" t="s">
        <v>171</v>
      </c>
      <c r="K530" s="115" t="s">
        <v>151</v>
      </c>
      <c r="L530" s="116" t="s">
        <v>155</v>
      </c>
      <c r="M530" s="116" t="s">
        <v>44</v>
      </c>
      <c r="N530" s="116">
        <v>600</v>
      </c>
      <c r="O530" s="116">
        <v>3</v>
      </c>
      <c r="P530" s="116" t="s">
        <v>154</v>
      </c>
      <c r="Q530" s="116">
        <v>50</v>
      </c>
      <c r="R530" s="128" t="s">
        <v>154</v>
      </c>
      <c r="S530" s="271">
        <v>208</v>
      </c>
      <c r="T530" s="271">
        <v>3</v>
      </c>
      <c r="U530" s="271">
        <v>100</v>
      </c>
      <c r="V530" s="271">
        <v>25.3</v>
      </c>
      <c r="W530" s="271">
        <v>7.5</v>
      </c>
      <c r="X530" s="271">
        <v>2747</v>
      </c>
      <c r="Y530" s="273" t="s">
        <v>767</v>
      </c>
      <c r="Z530" s="274"/>
      <c r="AA530" s="276"/>
    </row>
    <row r="531" spans="1:27" x14ac:dyDescent="0.25">
      <c r="A531" s="268"/>
      <c r="B531" s="248"/>
      <c r="C531" s="248"/>
      <c r="D531" s="248"/>
      <c r="E531" s="248"/>
      <c r="F531" s="248"/>
      <c r="G531" s="248"/>
      <c r="H531" s="248"/>
      <c r="I531" s="248"/>
      <c r="J531" s="248"/>
      <c r="K531" s="117" t="s">
        <v>152</v>
      </c>
      <c r="L531" s="118" t="s">
        <v>156</v>
      </c>
      <c r="M531" s="118" t="s">
        <v>925</v>
      </c>
      <c r="N531" s="118">
        <v>208</v>
      </c>
      <c r="O531" s="118">
        <v>3</v>
      </c>
      <c r="P531" s="118" t="s">
        <v>76</v>
      </c>
      <c r="Q531" s="118" t="s">
        <v>870</v>
      </c>
      <c r="R531" s="137">
        <v>7.5</v>
      </c>
      <c r="S531" s="272"/>
      <c r="T531" s="272"/>
      <c r="U531" s="272"/>
      <c r="V531" s="272"/>
      <c r="W531" s="272"/>
      <c r="X531" s="272"/>
      <c r="Y531" s="253"/>
      <c r="Z531" s="275"/>
      <c r="AA531" s="277"/>
    </row>
    <row r="532" spans="1:27" ht="15" customHeight="1" x14ac:dyDescent="0.25">
      <c r="A532" s="267" t="s">
        <v>707</v>
      </c>
      <c r="B532" s="270" t="s">
        <v>168</v>
      </c>
      <c r="C532" s="278">
        <v>31719</v>
      </c>
      <c r="D532" s="270" t="s">
        <v>581</v>
      </c>
      <c r="E532" s="270" t="s">
        <v>167</v>
      </c>
      <c r="F532" s="270" t="s">
        <v>582</v>
      </c>
      <c r="G532" s="270">
        <v>18</v>
      </c>
      <c r="H532" s="270">
        <v>14</v>
      </c>
      <c r="I532" s="270">
        <v>11</v>
      </c>
      <c r="J532" s="279" t="s">
        <v>171</v>
      </c>
      <c r="K532" s="115" t="s">
        <v>151</v>
      </c>
      <c r="L532" s="116" t="s">
        <v>155</v>
      </c>
      <c r="M532" s="116" t="s">
        <v>44</v>
      </c>
      <c r="N532" s="116">
        <v>600</v>
      </c>
      <c r="O532" s="116">
        <v>3</v>
      </c>
      <c r="P532" s="116" t="s">
        <v>154</v>
      </c>
      <c r="Q532" s="116">
        <v>50</v>
      </c>
      <c r="R532" s="128" t="s">
        <v>154</v>
      </c>
      <c r="S532" s="271">
        <v>208</v>
      </c>
      <c r="T532" s="271">
        <v>3</v>
      </c>
      <c r="U532" s="271">
        <v>100</v>
      </c>
      <c r="V532" s="271">
        <v>32.200000000000003</v>
      </c>
      <c r="W532" s="271">
        <v>10</v>
      </c>
      <c r="X532" s="271">
        <v>2747</v>
      </c>
      <c r="Y532" s="273" t="s">
        <v>768</v>
      </c>
      <c r="Z532" s="274"/>
      <c r="AA532" s="276"/>
    </row>
    <row r="533" spans="1:27" x14ac:dyDescent="0.25">
      <c r="A533" s="268"/>
      <c r="B533" s="248"/>
      <c r="C533" s="248"/>
      <c r="D533" s="248"/>
      <c r="E533" s="248"/>
      <c r="F533" s="248"/>
      <c r="G533" s="248"/>
      <c r="H533" s="248"/>
      <c r="I533" s="248"/>
      <c r="J533" s="248"/>
      <c r="K533" s="117" t="s">
        <v>152</v>
      </c>
      <c r="L533" s="118" t="s">
        <v>156</v>
      </c>
      <c r="M533" s="118" t="s">
        <v>918</v>
      </c>
      <c r="N533" s="118">
        <v>208</v>
      </c>
      <c r="O533" s="118">
        <v>3</v>
      </c>
      <c r="P533" s="118" t="s">
        <v>76</v>
      </c>
      <c r="Q533" s="118" t="s">
        <v>163</v>
      </c>
      <c r="R533" s="129">
        <v>10</v>
      </c>
      <c r="S533" s="272"/>
      <c r="T533" s="272"/>
      <c r="U533" s="272"/>
      <c r="V533" s="272"/>
      <c r="W533" s="272"/>
      <c r="X533" s="272"/>
      <c r="Y533" s="253"/>
      <c r="Z533" s="275"/>
      <c r="AA533" s="277"/>
    </row>
    <row r="534" spans="1:27" ht="15" customHeight="1" x14ac:dyDescent="0.25">
      <c r="A534" s="267" t="s">
        <v>708</v>
      </c>
      <c r="B534" s="270" t="s">
        <v>168</v>
      </c>
      <c r="C534" s="278">
        <v>31719</v>
      </c>
      <c r="D534" s="270" t="s">
        <v>581</v>
      </c>
      <c r="E534" s="270" t="s">
        <v>167</v>
      </c>
      <c r="F534" s="270" t="s">
        <v>582</v>
      </c>
      <c r="G534" s="270">
        <v>18</v>
      </c>
      <c r="H534" s="270">
        <v>14</v>
      </c>
      <c r="I534" s="270">
        <v>11</v>
      </c>
      <c r="J534" s="279" t="s">
        <v>171</v>
      </c>
      <c r="K534" s="115" t="s">
        <v>151</v>
      </c>
      <c r="L534" s="116" t="s">
        <v>155</v>
      </c>
      <c r="M534" s="116" t="s">
        <v>44</v>
      </c>
      <c r="N534" s="116">
        <v>600</v>
      </c>
      <c r="O534" s="116">
        <v>3</v>
      </c>
      <c r="P534" s="116" t="s">
        <v>154</v>
      </c>
      <c r="Q534" s="116">
        <v>50</v>
      </c>
      <c r="R534" s="128" t="s">
        <v>154</v>
      </c>
      <c r="S534" s="271">
        <v>208</v>
      </c>
      <c r="T534" s="271">
        <v>3</v>
      </c>
      <c r="U534" s="271">
        <v>100</v>
      </c>
      <c r="V534" s="271">
        <v>32.200000000000003</v>
      </c>
      <c r="W534" s="271">
        <v>10</v>
      </c>
      <c r="X534" s="271">
        <v>2747</v>
      </c>
      <c r="Y534" s="273" t="s">
        <v>768</v>
      </c>
      <c r="Z534" s="274"/>
      <c r="AA534" s="276"/>
    </row>
    <row r="535" spans="1:27" x14ac:dyDescent="0.25">
      <c r="A535" s="268"/>
      <c r="B535" s="248"/>
      <c r="C535" s="248"/>
      <c r="D535" s="248"/>
      <c r="E535" s="248"/>
      <c r="F535" s="248"/>
      <c r="G535" s="248"/>
      <c r="H535" s="248"/>
      <c r="I535" s="248"/>
      <c r="J535" s="248"/>
      <c r="K535" s="117" t="s">
        <v>152</v>
      </c>
      <c r="L535" s="118" t="s">
        <v>156</v>
      </c>
      <c r="M535" s="118" t="s">
        <v>919</v>
      </c>
      <c r="N535" s="118">
        <v>208</v>
      </c>
      <c r="O535" s="118">
        <v>3</v>
      </c>
      <c r="P535" s="118" t="s">
        <v>76</v>
      </c>
      <c r="Q535" s="118" t="s">
        <v>163</v>
      </c>
      <c r="R535" s="129">
        <v>10</v>
      </c>
      <c r="S535" s="272"/>
      <c r="T535" s="272"/>
      <c r="U535" s="272"/>
      <c r="V535" s="272"/>
      <c r="W535" s="272"/>
      <c r="X535" s="272"/>
      <c r="Y535" s="253"/>
      <c r="Z535" s="275"/>
      <c r="AA535" s="277"/>
    </row>
    <row r="536" spans="1:27" ht="15" customHeight="1" x14ac:dyDescent="0.25">
      <c r="A536" s="267" t="s">
        <v>709</v>
      </c>
      <c r="B536" s="270" t="s">
        <v>168</v>
      </c>
      <c r="C536" s="278">
        <v>31719</v>
      </c>
      <c r="D536" s="270" t="s">
        <v>581</v>
      </c>
      <c r="E536" s="270" t="s">
        <v>167</v>
      </c>
      <c r="F536" s="270" t="s">
        <v>582</v>
      </c>
      <c r="G536" s="270">
        <v>27</v>
      </c>
      <c r="H536" s="270">
        <v>14</v>
      </c>
      <c r="I536" s="270">
        <v>11</v>
      </c>
      <c r="J536" s="279" t="s">
        <v>171</v>
      </c>
      <c r="K536" s="115" t="s">
        <v>151</v>
      </c>
      <c r="L536" s="116" t="s">
        <v>155</v>
      </c>
      <c r="M536" s="116" t="s">
        <v>44</v>
      </c>
      <c r="N536" s="116">
        <v>600</v>
      </c>
      <c r="O536" s="116">
        <v>3</v>
      </c>
      <c r="P536" s="116" t="s">
        <v>154</v>
      </c>
      <c r="Q536" s="116">
        <v>50</v>
      </c>
      <c r="R536" s="128" t="s">
        <v>154</v>
      </c>
      <c r="S536" s="271">
        <v>208</v>
      </c>
      <c r="T536" s="271">
        <v>3</v>
      </c>
      <c r="U536" s="271">
        <v>100</v>
      </c>
      <c r="V536" s="271">
        <v>48.3</v>
      </c>
      <c r="W536" s="271">
        <v>15</v>
      </c>
      <c r="X536" s="271">
        <v>4120</v>
      </c>
      <c r="Y536" s="273" t="s">
        <v>769</v>
      </c>
      <c r="Z536" s="274"/>
      <c r="AA536" s="276"/>
    </row>
    <row r="537" spans="1:27" x14ac:dyDescent="0.25">
      <c r="A537" s="268"/>
      <c r="B537" s="248"/>
      <c r="C537" s="248"/>
      <c r="D537" s="248"/>
      <c r="E537" s="248"/>
      <c r="F537" s="248"/>
      <c r="G537" s="248"/>
      <c r="H537" s="248"/>
      <c r="I537" s="248"/>
      <c r="J537" s="248"/>
      <c r="K537" s="117" t="s">
        <v>152</v>
      </c>
      <c r="L537" s="118" t="s">
        <v>156</v>
      </c>
      <c r="M537" s="118" t="s">
        <v>916</v>
      </c>
      <c r="N537" s="118">
        <v>208</v>
      </c>
      <c r="O537" s="118">
        <v>3</v>
      </c>
      <c r="P537" s="118" t="s">
        <v>76</v>
      </c>
      <c r="Q537" s="118" t="s">
        <v>163</v>
      </c>
      <c r="R537" s="129">
        <v>25</v>
      </c>
      <c r="S537" s="272"/>
      <c r="T537" s="272"/>
      <c r="U537" s="272"/>
      <c r="V537" s="272"/>
      <c r="W537" s="272"/>
      <c r="X537" s="272"/>
      <c r="Y537" s="253"/>
      <c r="Z537" s="275"/>
      <c r="AA537" s="277"/>
    </row>
    <row r="538" spans="1:27" ht="15" customHeight="1" x14ac:dyDescent="0.25">
      <c r="A538" s="267" t="s">
        <v>710</v>
      </c>
      <c r="B538" s="270" t="s">
        <v>168</v>
      </c>
      <c r="C538" s="278">
        <v>31719</v>
      </c>
      <c r="D538" s="270" t="s">
        <v>581</v>
      </c>
      <c r="E538" s="270" t="s">
        <v>167</v>
      </c>
      <c r="F538" s="270" t="s">
        <v>582</v>
      </c>
      <c r="G538" s="270">
        <v>27</v>
      </c>
      <c r="H538" s="270">
        <v>14</v>
      </c>
      <c r="I538" s="270">
        <v>11</v>
      </c>
      <c r="J538" s="279" t="s">
        <v>171</v>
      </c>
      <c r="K538" s="115" t="s">
        <v>151</v>
      </c>
      <c r="L538" s="116" t="s">
        <v>155</v>
      </c>
      <c r="M538" s="116" t="s">
        <v>44</v>
      </c>
      <c r="N538" s="116">
        <v>600</v>
      </c>
      <c r="O538" s="116">
        <v>3</v>
      </c>
      <c r="P538" s="116" t="s">
        <v>154</v>
      </c>
      <c r="Q538" s="116">
        <v>50</v>
      </c>
      <c r="R538" s="128" t="s">
        <v>154</v>
      </c>
      <c r="S538" s="271">
        <v>208</v>
      </c>
      <c r="T538" s="271">
        <v>3</v>
      </c>
      <c r="U538" s="271">
        <v>100</v>
      </c>
      <c r="V538" s="271">
        <v>48.3</v>
      </c>
      <c r="W538" s="271">
        <v>15</v>
      </c>
      <c r="X538" s="271">
        <v>4120</v>
      </c>
      <c r="Y538" s="273" t="s">
        <v>769</v>
      </c>
      <c r="Z538" s="274"/>
      <c r="AA538" s="276"/>
    </row>
    <row r="539" spans="1:27" x14ac:dyDescent="0.25">
      <c r="A539" s="268"/>
      <c r="B539" s="248"/>
      <c r="C539" s="248"/>
      <c r="D539" s="248"/>
      <c r="E539" s="248"/>
      <c r="F539" s="248"/>
      <c r="G539" s="248"/>
      <c r="H539" s="248"/>
      <c r="I539" s="248"/>
      <c r="J539" s="248"/>
      <c r="K539" s="117" t="s">
        <v>152</v>
      </c>
      <c r="L539" s="118" t="s">
        <v>156</v>
      </c>
      <c r="M539" s="118" t="s">
        <v>917</v>
      </c>
      <c r="N539" s="118">
        <v>208</v>
      </c>
      <c r="O539" s="118">
        <v>3</v>
      </c>
      <c r="P539" s="118" t="s">
        <v>76</v>
      </c>
      <c r="Q539" s="118" t="s">
        <v>163</v>
      </c>
      <c r="R539" s="129">
        <v>25</v>
      </c>
      <c r="S539" s="272"/>
      <c r="T539" s="272"/>
      <c r="U539" s="272"/>
      <c r="V539" s="272"/>
      <c r="W539" s="272"/>
      <c r="X539" s="272"/>
      <c r="Y539" s="253"/>
      <c r="Z539" s="275"/>
      <c r="AA539" s="277"/>
    </row>
    <row r="540" spans="1:27" ht="15" customHeight="1" x14ac:dyDescent="0.25">
      <c r="A540" s="267" t="s">
        <v>711</v>
      </c>
      <c r="B540" s="270" t="s">
        <v>168</v>
      </c>
      <c r="C540" s="278">
        <v>31719</v>
      </c>
      <c r="D540" s="270" t="s">
        <v>581</v>
      </c>
      <c r="E540" s="270" t="s">
        <v>167</v>
      </c>
      <c r="F540" s="270" t="s">
        <v>582</v>
      </c>
      <c r="G540" s="270">
        <v>27</v>
      </c>
      <c r="H540" s="270">
        <v>14</v>
      </c>
      <c r="I540" s="270">
        <v>11</v>
      </c>
      <c r="J540" s="279" t="s">
        <v>171</v>
      </c>
      <c r="K540" s="115" t="s">
        <v>151</v>
      </c>
      <c r="L540" s="116" t="s">
        <v>155</v>
      </c>
      <c r="M540" s="116" t="s">
        <v>45</v>
      </c>
      <c r="N540" s="116">
        <v>600</v>
      </c>
      <c r="O540" s="116">
        <v>3</v>
      </c>
      <c r="P540" s="116" t="s">
        <v>154</v>
      </c>
      <c r="Q540" s="116">
        <v>80</v>
      </c>
      <c r="R540" s="128" t="s">
        <v>154</v>
      </c>
      <c r="S540" s="271">
        <v>208</v>
      </c>
      <c r="T540" s="271">
        <v>3</v>
      </c>
      <c r="U540" s="271">
        <v>100</v>
      </c>
      <c r="V540" s="271">
        <v>62.1</v>
      </c>
      <c r="W540" s="271">
        <v>20</v>
      </c>
      <c r="X540" s="271">
        <v>4120</v>
      </c>
      <c r="Y540" s="273" t="s">
        <v>769</v>
      </c>
      <c r="Z540" s="274"/>
      <c r="AA540" s="276"/>
    </row>
    <row r="541" spans="1:27" x14ac:dyDescent="0.25">
      <c r="A541" s="268"/>
      <c r="B541" s="248"/>
      <c r="C541" s="248"/>
      <c r="D541" s="248"/>
      <c r="E541" s="248"/>
      <c r="F541" s="248"/>
      <c r="G541" s="248"/>
      <c r="H541" s="248"/>
      <c r="I541" s="248"/>
      <c r="J541" s="248"/>
      <c r="K541" s="117" t="s">
        <v>152</v>
      </c>
      <c r="L541" s="118" t="s">
        <v>156</v>
      </c>
      <c r="M541" s="118" t="s">
        <v>916</v>
      </c>
      <c r="N541" s="118">
        <v>208</v>
      </c>
      <c r="O541" s="118">
        <v>3</v>
      </c>
      <c r="P541" s="118" t="s">
        <v>76</v>
      </c>
      <c r="Q541" s="118" t="s">
        <v>163</v>
      </c>
      <c r="R541" s="129">
        <v>25</v>
      </c>
      <c r="S541" s="272"/>
      <c r="T541" s="272"/>
      <c r="U541" s="272"/>
      <c r="V541" s="272"/>
      <c r="W541" s="272"/>
      <c r="X541" s="272"/>
      <c r="Y541" s="253"/>
      <c r="Z541" s="275"/>
      <c r="AA541" s="277"/>
    </row>
    <row r="542" spans="1:27" ht="15" customHeight="1" x14ac:dyDescent="0.25">
      <c r="A542" s="267" t="s">
        <v>712</v>
      </c>
      <c r="B542" s="270" t="s">
        <v>168</v>
      </c>
      <c r="C542" s="278">
        <v>31719</v>
      </c>
      <c r="D542" s="270" t="s">
        <v>581</v>
      </c>
      <c r="E542" s="270" t="s">
        <v>167</v>
      </c>
      <c r="F542" s="270" t="s">
        <v>582</v>
      </c>
      <c r="G542" s="270">
        <v>27</v>
      </c>
      <c r="H542" s="270">
        <v>14</v>
      </c>
      <c r="I542" s="270">
        <v>11</v>
      </c>
      <c r="J542" s="279" t="s">
        <v>171</v>
      </c>
      <c r="K542" s="115" t="s">
        <v>151</v>
      </c>
      <c r="L542" s="116" t="s">
        <v>155</v>
      </c>
      <c r="M542" s="116" t="s">
        <v>45</v>
      </c>
      <c r="N542" s="116">
        <v>600</v>
      </c>
      <c r="O542" s="116">
        <v>3</v>
      </c>
      <c r="P542" s="116" t="s">
        <v>154</v>
      </c>
      <c r="Q542" s="116">
        <v>80</v>
      </c>
      <c r="R542" s="128" t="s">
        <v>154</v>
      </c>
      <c r="S542" s="271">
        <v>208</v>
      </c>
      <c r="T542" s="271">
        <v>3</v>
      </c>
      <c r="U542" s="271">
        <v>100</v>
      </c>
      <c r="V542" s="271">
        <v>62.1</v>
      </c>
      <c r="W542" s="271">
        <v>20</v>
      </c>
      <c r="X542" s="271">
        <v>4120</v>
      </c>
      <c r="Y542" s="273" t="s">
        <v>769</v>
      </c>
      <c r="Z542" s="274"/>
      <c r="AA542" s="276"/>
    </row>
    <row r="543" spans="1:27" x14ac:dyDescent="0.25">
      <c r="A543" s="268"/>
      <c r="B543" s="248"/>
      <c r="C543" s="248"/>
      <c r="D543" s="248"/>
      <c r="E543" s="248"/>
      <c r="F543" s="248"/>
      <c r="G543" s="248"/>
      <c r="H543" s="248"/>
      <c r="I543" s="248"/>
      <c r="J543" s="248"/>
      <c r="K543" s="117" t="s">
        <v>152</v>
      </c>
      <c r="L543" s="118" t="s">
        <v>156</v>
      </c>
      <c r="M543" s="118" t="s">
        <v>917</v>
      </c>
      <c r="N543" s="118">
        <v>208</v>
      </c>
      <c r="O543" s="118">
        <v>3</v>
      </c>
      <c r="P543" s="118" t="s">
        <v>76</v>
      </c>
      <c r="Q543" s="118" t="s">
        <v>163</v>
      </c>
      <c r="R543" s="129">
        <v>25</v>
      </c>
      <c r="S543" s="272"/>
      <c r="T543" s="272"/>
      <c r="U543" s="272"/>
      <c r="V543" s="272"/>
      <c r="W543" s="272"/>
      <c r="X543" s="272"/>
      <c r="Y543" s="253"/>
      <c r="Z543" s="275"/>
      <c r="AA543" s="277"/>
    </row>
    <row r="544" spans="1:27" ht="15" customHeight="1" x14ac:dyDescent="0.25">
      <c r="A544" s="267" t="s">
        <v>713</v>
      </c>
      <c r="B544" s="270" t="s">
        <v>168</v>
      </c>
      <c r="C544" s="278">
        <v>31719</v>
      </c>
      <c r="D544" s="270" t="s">
        <v>581</v>
      </c>
      <c r="E544" s="270" t="s">
        <v>167</v>
      </c>
      <c r="F544" s="270" t="s">
        <v>582</v>
      </c>
      <c r="G544" s="270">
        <v>27</v>
      </c>
      <c r="H544" s="270">
        <v>14</v>
      </c>
      <c r="I544" s="270">
        <v>11</v>
      </c>
      <c r="J544" s="279" t="s">
        <v>171</v>
      </c>
      <c r="K544" s="115" t="s">
        <v>151</v>
      </c>
      <c r="L544" s="116" t="s">
        <v>155</v>
      </c>
      <c r="M544" s="116" t="s">
        <v>46</v>
      </c>
      <c r="N544" s="116">
        <v>600</v>
      </c>
      <c r="O544" s="116">
        <v>3</v>
      </c>
      <c r="P544" s="116" t="s">
        <v>154</v>
      </c>
      <c r="Q544" s="116">
        <v>115</v>
      </c>
      <c r="R544" s="128" t="s">
        <v>154</v>
      </c>
      <c r="S544" s="271">
        <v>208</v>
      </c>
      <c r="T544" s="271">
        <v>3</v>
      </c>
      <c r="U544" s="271">
        <v>100</v>
      </c>
      <c r="V544" s="271">
        <v>78.2</v>
      </c>
      <c r="W544" s="271">
        <v>25</v>
      </c>
      <c r="X544" s="271">
        <v>4120</v>
      </c>
      <c r="Y544" s="273" t="s">
        <v>769</v>
      </c>
      <c r="Z544" s="274"/>
      <c r="AA544" s="276"/>
    </row>
    <row r="545" spans="1:27" x14ac:dyDescent="0.25">
      <c r="A545" s="268"/>
      <c r="B545" s="248"/>
      <c r="C545" s="248"/>
      <c r="D545" s="248"/>
      <c r="E545" s="248"/>
      <c r="F545" s="248"/>
      <c r="G545" s="248"/>
      <c r="H545" s="248"/>
      <c r="I545" s="248"/>
      <c r="J545" s="248"/>
      <c r="K545" s="117" t="s">
        <v>152</v>
      </c>
      <c r="L545" s="118" t="s">
        <v>156</v>
      </c>
      <c r="M545" s="118" t="s">
        <v>916</v>
      </c>
      <c r="N545" s="118">
        <v>208</v>
      </c>
      <c r="O545" s="118">
        <v>3</v>
      </c>
      <c r="P545" s="118" t="s">
        <v>76</v>
      </c>
      <c r="Q545" s="118" t="s">
        <v>163</v>
      </c>
      <c r="R545" s="129">
        <v>25</v>
      </c>
      <c r="S545" s="272"/>
      <c r="T545" s="272"/>
      <c r="U545" s="272"/>
      <c r="V545" s="272"/>
      <c r="W545" s="272"/>
      <c r="X545" s="272"/>
      <c r="Y545" s="253"/>
      <c r="Z545" s="275"/>
      <c r="AA545" s="277"/>
    </row>
    <row r="546" spans="1:27" ht="15" customHeight="1" x14ac:dyDescent="0.25">
      <c r="A546" s="267" t="s">
        <v>714</v>
      </c>
      <c r="B546" s="270" t="s">
        <v>168</v>
      </c>
      <c r="C546" s="278">
        <v>31719</v>
      </c>
      <c r="D546" s="270" t="s">
        <v>581</v>
      </c>
      <c r="E546" s="270" t="s">
        <v>167</v>
      </c>
      <c r="F546" s="270" t="s">
        <v>582</v>
      </c>
      <c r="G546" s="270">
        <v>27</v>
      </c>
      <c r="H546" s="270">
        <v>14</v>
      </c>
      <c r="I546" s="270">
        <v>11</v>
      </c>
      <c r="J546" s="279" t="s">
        <v>171</v>
      </c>
      <c r="K546" s="115" t="s">
        <v>151</v>
      </c>
      <c r="L546" s="116" t="s">
        <v>155</v>
      </c>
      <c r="M546" s="116" t="s">
        <v>46</v>
      </c>
      <c r="N546" s="116">
        <v>600</v>
      </c>
      <c r="O546" s="116">
        <v>3</v>
      </c>
      <c r="P546" s="116" t="s">
        <v>154</v>
      </c>
      <c r="Q546" s="116">
        <v>115</v>
      </c>
      <c r="R546" s="128" t="s">
        <v>154</v>
      </c>
      <c r="S546" s="271">
        <v>208</v>
      </c>
      <c r="T546" s="271">
        <v>3</v>
      </c>
      <c r="U546" s="271">
        <v>100</v>
      </c>
      <c r="V546" s="271">
        <v>78.2</v>
      </c>
      <c r="W546" s="271">
        <v>25</v>
      </c>
      <c r="X546" s="271">
        <v>4120</v>
      </c>
      <c r="Y546" s="273" t="s">
        <v>769</v>
      </c>
      <c r="Z546" s="274"/>
      <c r="AA546" s="276"/>
    </row>
    <row r="547" spans="1:27" x14ac:dyDescent="0.25">
      <c r="A547" s="268"/>
      <c r="B547" s="248"/>
      <c r="C547" s="248"/>
      <c r="D547" s="248"/>
      <c r="E547" s="248"/>
      <c r="F547" s="248"/>
      <c r="G547" s="248"/>
      <c r="H547" s="248"/>
      <c r="I547" s="248"/>
      <c r="J547" s="248"/>
      <c r="K547" s="117" t="s">
        <v>152</v>
      </c>
      <c r="L547" s="118" t="s">
        <v>156</v>
      </c>
      <c r="M547" s="118" t="s">
        <v>917</v>
      </c>
      <c r="N547" s="118">
        <v>208</v>
      </c>
      <c r="O547" s="118">
        <v>3</v>
      </c>
      <c r="P547" s="118" t="s">
        <v>76</v>
      </c>
      <c r="Q547" s="118" t="s">
        <v>163</v>
      </c>
      <c r="R547" s="129">
        <v>25</v>
      </c>
      <c r="S547" s="272"/>
      <c r="T547" s="272"/>
      <c r="U547" s="272"/>
      <c r="V547" s="272"/>
      <c r="W547" s="272"/>
      <c r="X547" s="272"/>
      <c r="Y547" s="253"/>
      <c r="Z547" s="275"/>
      <c r="AA547" s="277"/>
    </row>
    <row r="548" spans="1:27" ht="15" customHeight="1" x14ac:dyDescent="0.25">
      <c r="A548" s="267" t="s">
        <v>715</v>
      </c>
      <c r="B548" s="270" t="s">
        <v>168</v>
      </c>
      <c r="C548" s="278">
        <v>31719</v>
      </c>
      <c r="D548" s="270" t="s">
        <v>581</v>
      </c>
      <c r="E548" s="270" t="s">
        <v>167</v>
      </c>
      <c r="F548" s="270" t="s">
        <v>582</v>
      </c>
      <c r="G548" s="270">
        <v>18</v>
      </c>
      <c r="H548" s="270">
        <v>14</v>
      </c>
      <c r="I548" s="270">
        <v>11</v>
      </c>
      <c r="J548" s="279" t="s">
        <v>171</v>
      </c>
      <c r="K548" s="115" t="s">
        <v>151</v>
      </c>
      <c r="L548" s="116" t="s">
        <v>155</v>
      </c>
      <c r="M548" s="116" t="s">
        <v>40</v>
      </c>
      <c r="N548" s="116">
        <v>600</v>
      </c>
      <c r="O548" s="116">
        <v>3</v>
      </c>
      <c r="P548" s="116" t="s">
        <v>154</v>
      </c>
      <c r="Q548" s="116">
        <v>3.5</v>
      </c>
      <c r="R548" s="128" t="s">
        <v>154</v>
      </c>
      <c r="S548" s="271">
        <v>240</v>
      </c>
      <c r="T548" s="271">
        <v>3</v>
      </c>
      <c r="U548" s="271">
        <v>100</v>
      </c>
      <c r="V548" s="271">
        <v>2.2000000000000002</v>
      </c>
      <c r="W548" s="271">
        <v>0.5</v>
      </c>
      <c r="X548" s="271">
        <v>2747</v>
      </c>
      <c r="Y548" s="273" t="s">
        <v>775</v>
      </c>
      <c r="Z548" s="274"/>
      <c r="AA548" s="276"/>
    </row>
    <row r="549" spans="1:27" x14ac:dyDescent="0.25">
      <c r="A549" s="268"/>
      <c r="B549" s="248"/>
      <c r="C549" s="248"/>
      <c r="D549" s="248"/>
      <c r="E549" s="248"/>
      <c r="F549" s="248"/>
      <c r="G549" s="248"/>
      <c r="H549" s="248"/>
      <c r="I549" s="248"/>
      <c r="J549" s="248"/>
      <c r="K549" s="117" t="s">
        <v>152</v>
      </c>
      <c r="L549" s="118" t="s">
        <v>156</v>
      </c>
      <c r="M549" s="126" t="s">
        <v>922</v>
      </c>
      <c r="N549" s="118">
        <v>240</v>
      </c>
      <c r="O549" s="118">
        <v>3</v>
      </c>
      <c r="P549" s="118" t="s">
        <v>76</v>
      </c>
      <c r="Q549" s="118" t="s">
        <v>165</v>
      </c>
      <c r="R549" s="129">
        <v>2</v>
      </c>
      <c r="S549" s="272"/>
      <c r="T549" s="272"/>
      <c r="U549" s="272"/>
      <c r="V549" s="272"/>
      <c r="W549" s="272"/>
      <c r="X549" s="272"/>
      <c r="Y549" s="253"/>
      <c r="Z549" s="275"/>
      <c r="AA549" s="277"/>
    </row>
    <row r="550" spans="1:27" ht="15" customHeight="1" x14ac:dyDescent="0.25">
      <c r="A550" s="267" t="s">
        <v>716</v>
      </c>
      <c r="B550" s="270" t="s">
        <v>168</v>
      </c>
      <c r="C550" s="278">
        <v>31719</v>
      </c>
      <c r="D550" s="270" t="s">
        <v>581</v>
      </c>
      <c r="E550" s="270" t="s">
        <v>167</v>
      </c>
      <c r="F550" s="270" t="s">
        <v>582</v>
      </c>
      <c r="G550" s="270">
        <v>18</v>
      </c>
      <c r="H550" s="270">
        <v>14</v>
      </c>
      <c r="I550" s="270">
        <v>11</v>
      </c>
      <c r="J550" s="279" t="s">
        <v>171</v>
      </c>
      <c r="K550" s="115" t="s">
        <v>151</v>
      </c>
      <c r="L550" s="116" t="s">
        <v>155</v>
      </c>
      <c r="M550" s="116" t="s">
        <v>40</v>
      </c>
      <c r="N550" s="116">
        <v>600</v>
      </c>
      <c r="O550" s="116">
        <v>3</v>
      </c>
      <c r="P550" s="116" t="s">
        <v>154</v>
      </c>
      <c r="Q550" s="116">
        <v>3.5</v>
      </c>
      <c r="R550" s="128" t="s">
        <v>154</v>
      </c>
      <c r="S550" s="271">
        <v>240</v>
      </c>
      <c r="T550" s="271">
        <v>3</v>
      </c>
      <c r="U550" s="271">
        <v>100</v>
      </c>
      <c r="V550" s="271">
        <v>2.2000000000000002</v>
      </c>
      <c r="W550" s="271">
        <v>0.5</v>
      </c>
      <c r="X550" s="271">
        <v>2747</v>
      </c>
      <c r="Y550" s="273" t="s">
        <v>775</v>
      </c>
      <c r="Z550" s="274"/>
      <c r="AA550" s="276"/>
    </row>
    <row r="551" spans="1:27" x14ac:dyDescent="0.25">
      <c r="A551" s="268"/>
      <c r="B551" s="248"/>
      <c r="C551" s="248"/>
      <c r="D551" s="248"/>
      <c r="E551" s="248"/>
      <c r="F551" s="248"/>
      <c r="G551" s="248"/>
      <c r="H551" s="248"/>
      <c r="I551" s="248"/>
      <c r="J551" s="248"/>
      <c r="K551" s="117" t="s">
        <v>152</v>
      </c>
      <c r="L551" s="118" t="s">
        <v>156</v>
      </c>
      <c r="M551" s="126" t="s">
        <v>923</v>
      </c>
      <c r="N551" s="118">
        <v>240</v>
      </c>
      <c r="O551" s="118">
        <v>3</v>
      </c>
      <c r="P551" s="118" t="s">
        <v>76</v>
      </c>
      <c r="Q551" s="118" t="s">
        <v>165</v>
      </c>
      <c r="R551" s="129">
        <v>2</v>
      </c>
      <c r="S551" s="272"/>
      <c r="T551" s="272"/>
      <c r="U551" s="272"/>
      <c r="V551" s="272"/>
      <c r="W551" s="272"/>
      <c r="X551" s="272"/>
      <c r="Y551" s="253"/>
      <c r="Z551" s="275"/>
      <c r="AA551" s="277"/>
    </row>
    <row r="552" spans="1:27" ht="15" customHeight="1" x14ac:dyDescent="0.25">
      <c r="A552" s="267" t="s">
        <v>717</v>
      </c>
      <c r="B552" s="270" t="s">
        <v>168</v>
      </c>
      <c r="C552" s="278">
        <v>31719</v>
      </c>
      <c r="D552" s="270" t="s">
        <v>581</v>
      </c>
      <c r="E552" s="270" t="s">
        <v>167</v>
      </c>
      <c r="F552" s="270" t="s">
        <v>582</v>
      </c>
      <c r="G552" s="270">
        <v>18</v>
      </c>
      <c r="H552" s="270">
        <v>14</v>
      </c>
      <c r="I552" s="270">
        <v>11</v>
      </c>
      <c r="J552" s="279" t="s">
        <v>171</v>
      </c>
      <c r="K552" s="115" t="s">
        <v>151</v>
      </c>
      <c r="L552" s="116" t="s">
        <v>155</v>
      </c>
      <c r="M552" s="116" t="s">
        <v>41</v>
      </c>
      <c r="N552" s="116">
        <v>600</v>
      </c>
      <c r="O552" s="116">
        <v>3</v>
      </c>
      <c r="P552" s="116" t="s">
        <v>154</v>
      </c>
      <c r="Q552" s="116">
        <v>7</v>
      </c>
      <c r="R552" s="128" t="s">
        <v>154</v>
      </c>
      <c r="S552" s="271">
        <v>240</v>
      </c>
      <c r="T552" s="271">
        <v>3</v>
      </c>
      <c r="U552" s="271">
        <v>100</v>
      </c>
      <c r="V552" s="271">
        <v>3.2</v>
      </c>
      <c r="W552" s="271">
        <v>0.75</v>
      </c>
      <c r="X552" s="271">
        <v>2747</v>
      </c>
      <c r="Y552" s="273" t="s">
        <v>775</v>
      </c>
      <c r="Z552" s="274"/>
      <c r="AA552" s="276"/>
    </row>
    <row r="553" spans="1:27" x14ac:dyDescent="0.25">
      <c r="A553" s="268"/>
      <c r="B553" s="248"/>
      <c r="C553" s="248"/>
      <c r="D553" s="248"/>
      <c r="E553" s="248"/>
      <c r="F553" s="248"/>
      <c r="G553" s="248"/>
      <c r="H553" s="248"/>
      <c r="I553" s="248"/>
      <c r="J553" s="248"/>
      <c r="K553" s="117" t="s">
        <v>152</v>
      </c>
      <c r="L553" s="118" t="s">
        <v>156</v>
      </c>
      <c r="M553" s="118" t="s">
        <v>924</v>
      </c>
      <c r="N553" s="118">
        <v>240</v>
      </c>
      <c r="O553" s="118">
        <v>3</v>
      </c>
      <c r="P553" s="118" t="s">
        <v>76</v>
      </c>
      <c r="Q553" s="118" t="s">
        <v>870</v>
      </c>
      <c r="R553" s="137">
        <v>7.5</v>
      </c>
      <c r="S553" s="272"/>
      <c r="T553" s="272"/>
      <c r="U553" s="272"/>
      <c r="V553" s="272"/>
      <c r="W553" s="272"/>
      <c r="X553" s="272"/>
      <c r="Y553" s="253"/>
      <c r="Z553" s="275"/>
      <c r="AA553" s="277"/>
    </row>
    <row r="554" spans="1:27" ht="15" customHeight="1" x14ac:dyDescent="0.25">
      <c r="A554" s="267" t="s">
        <v>718</v>
      </c>
      <c r="B554" s="270" t="s">
        <v>168</v>
      </c>
      <c r="C554" s="278">
        <v>31719</v>
      </c>
      <c r="D554" s="270" t="s">
        <v>581</v>
      </c>
      <c r="E554" s="270" t="s">
        <v>167</v>
      </c>
      <c r="F554" s="270" t="s">
        <v>582</v>
      </c>
      <c r="G554" s="270">
        <v>18</v>
      </c>
      <c r="H554" s="270">
        <v>14</v>
      </c>
      <c r="I554" s="270">
        <v>11</v>
      </c>
      <c r="J554" s="279" t="s">
        <v>171</v>
      </c>
      <c r="K554" s="115" t="s">
        <v>151</v>
      </c>
      <c r="L554" s="116" t="s">
        <v>155</v>
      </c>
      <c r="M554" s="116" t="s">
        <v>41</v>
      </c>
      <c r="N554" s="116">
        <v>600</v>
      </c>
      <c r="O554" s="116">
        <v>3</v>
      </c>
      <c r="P554" s="116" t="s">
        <v>154</v>
      </c>
      <c r="Q554" s="116">
        <v>7</v>
      </c>
      <c r="R554" s="128" t="s">
        <v>154</v>
      </c>
      <c r="S554" s="271">
        <v>240</v>
      </c>
      <c r="T554" s="271">
        <v>3</v>
      </c>
      <c r="U554" s="271">
        <v>100</v>
      </c>
      <c r="V554" s="271">
        <v>3.2</v>
      </c>
      <c r="W554" s="271">
        <v>0.75</v>
      </c>
      <c r="X554" s="271">
        <v>2747</v>
      </c>
      <c r="Y554" s="273" t="s">
        <v>775</v>
      </c>
      <c r="Z554" s="274"/>
      <c r="AA554" s="276"/>
    </row>
    <row r="555" spans="1:27" x14ac:dyDescent="0.25">
      <c r="A555" s="268"/>
      <c r="B555" s="248"/>
      <c r="C555" s="248"/>
      <c r="D555" s="248"/>
      <c r="E555" s="248"/>
      <c r="F555" s="248"/>
      <c r="G555" s="248"/>
      <c r="H555" s="248"/>
      <c r="I555" s="248"/>
      <c r="J555" s="248"/>
      <c r="K555" s="117" t="s">
        <v>152</v>
      </c>
      <c r="L555" s="118" t="s">
        <v>156</v>
      </c>
      <c r="M555" s="118" t="s">
        <v>925</v>
      </c>
      <c r="N555" s="118">
        <v>240</v>
      </c>
      <c r="O555" s="118">
        <v>3</v>
      </c>
      <c r="P555" s="118" t="s">
        <v>76</v>
      </c>
      <c r="Q555" s="118" t="s">
        <v>870</v>
      </c>
      <c r="R555" s="137">
        <v>7.5</v>
      </c>
      <c r="S555" s="272"/>
      <c r="T555" s="272"/>
      <c r="U555" s="272"/>
      <c r="V555" s="272"/>
      <c r="W555" s="272"/>
      <c r="X555" s="272"/>
      <c r="Y555" s="253"/>
      <c r="Z555" s="275"/>
      <c r="AA555" s="277"/>
    </row>
    <row r="556" spans="1:27" ht="15" customHeight="1" x14ac:dyDescent="0.25">
      <c r="A556" s="267" t="s">
        <v>719</v>
      </c>
      <c r="B556" s="270" t="s">
        <v>168</v>
      </c>
      <c r="C556" s="278">
        <v>31719</v>
      </c>
      <c r="D556" s="270" t="s">
        <v>581</v>
      </c>
      <c r="E556" s="270" t="s">
        <v>167</v>
      </c>
      <c r="F556" s="270" t="s">
        <v>582</v>
      </c>
      <c r="G556" s="270">
        <v>18</v>
      </c>
      <c r="H556" s="270">
        <v>14</v>
      </c>
      <c r="I556" s="270">
        <v>11</v>
      </c>
      <c r="J556" s="279" t="s">
        <v>171</v>
      </c>
      <c r="K556" s="115" t="s">
        <v>151</v>
      </c>
      <c r="L556" s="116" t="s">
        <v>155</v>
      </c>
      <c r="M556" s="116" t="s">
        <v>41</v>
      </c>
      <c r="N556" s="116">
        <v>600</v>
      </c>
      <c r="O556" s="116">
        <v>3</v>
      </c>
      <c r="P556" s="116" t="s">
        <v>154</v>
      </c>
      <c r="Q556" s="116">
        <v>7</v>
      </c>
      <c r="R556" s="128" t="s">
        <v>154</v>
      </c>
      <c r="S556" s="271">
        <v>240</v>
      </c>
      <c r="T556" s="271">
        <v>3</v>
      </c>
      <c r="U556" s="271">
        <v>100</v>
      </c>
      <c r="V556" s="271">
        <v>4.2</v>
      </c>
      <c r="W556" s="271">
        <v>1</v>
      </c>
      <c r="X556" s="271">
        <v>2747</v>
      </c>
      <c r="Y556" s="273" t="s">
        <v>775</v>
      </c>
      <c r="Z556" s="274"/>
      <c r="AA556" s="276"/>
    </row>
    <row r="557" spans="1:27" x14ac:dyDescent="0.25">
      <c r="A557" s="268"/>
      <c r="B557" s="248"/>
      <c r="C557" s="248"/>
      <c r="D557" s="248"/>
      <c r="E557" s="248"/>
      <c r="F557" s="248"/>
      <c r="G557" s="248"/>
      <c r="H557" s="248"/>
      <c r="I557" s="248"/>
      <c r="J557" s="248"/>
      <c r="K557" s="117" t="s">
        <v>152</v>
      </c>
      <c r="L557" s="118" t="s">
        <v>156</v>
      </c>
      <c r="M557" s="118" t="s">
        <v>924</v>
      </c>
      <c r="N557" s="118">
        <v>240</v>
      </c>
      <c r="O557" s="118">
        <v>3</v>
      </c>
      <c r="P557" s="118" t="s">
        <v>76</v>
      </c>
      <c r="Q557" s="118" t="s">
        <v>870</v>
      </c>
      <c r="R557" s="137">
        <v>7.5</v>
      </c>
      <c r="S557" s="272"/>
      <c r="T557" s="272"/>
      <c r="U557" s="272"/>
      <c r="V557" s="272"/>
      <c r="W557" s="272"/>
      <c r="X557" s="272"/>
      <c r="Y557" s="253"/>
      <c r="Z557" s="275"/>
      <c r="AA557" s="277"/>
    </row>
    <row r="558" spans="1:27" ht="15" customHeight="1" x14ac:dyDescent="0.25">
      <c r="A558" s="267" t="s">
        <v>720</v>
      </c>
      <c r="B558" s="270" t="s">
        <v>168</v>
      </c>
      <c r="C558" s="278">
        <v>31719</v>
      </c>
      <c r="D558" s="270" t="s">
        <v>581</v>
      </c>
      <c r="E558" s="270" t="s">
        <v>167</v>
      </c>
      <c r="F558" s="270" t="s">
        <v>582</v>
      </c>
      <c r="G558" s="270">
        <v>18</v>
      </c>
      <c r="H558" s="270">
        <v>14</v>
      </c>
      <c r="I558" s="270">
        <v>11</v>
      </c>
      <c r="J558" s="279" t="s">
        <v>171</v>
      </c>
      <c r="K558" s="115" t="s">
        <v>151</v>
      </c>
      <c r="L558" s="116" t="s">
        <v>155</v>
      </c>
      <c r="M558" s="116" t="s">
        <v>41</v>
      </c>
      <c r="N558" s="116">
        <v>600</v>
      </c>
      <c r="O558" s="116">
        <v>3</v>
      </c>
      <c r="P558" s="116" t="s">
        <v>154</v>
      </c>
      <c r="Q558" s="116">
        <v>7</v>
      </c>
      <c r="R558" s="128" t="s">
        <v>154</v>
      </c>
      <c r="S558" s="271">
        <v>240</v>
      </c>
      <c r="T558" s="271">
        <v>3</v>
      </c>
      <c r="U558" s="271">
        <v>100</v>
      </c>
      <c r="V558" s="271">
        <v>4.2</v>
      </c>
      <c r="W558" s="271">
        <v>1</v>
      </c>
      <c r="X558" s="271">
        <v>2747</v>
      </c>
      <c r="Y558" s="273" t="s">
        <v>775</v>
      </c>
      <c r="Z558" s="274"/>
      <c r="AA558" s="276"/>
    </row>
    <row r="559" spans="1:27" x14ac:dyDescent="0.25">
      <c r="A559" s="268"/>
      <c r="B559" s="248"/>
      <c r="C559" s="248"/>
      <c r="D559" s="248"/>
      <c r="E559" s="248"/>
      <c r="F559" s="248"/>
      <c r="G559" s="248"/>
      <c r="H559" s="248"/>
      <c r="I559" s="248"/>
      <c r="J559" s="248"/>
      <c r="K559" s="117" t="s">
        <v>152</v>
      </c>
      <c r="L559" s="118" t="s">
        <v>156</v>
      </c>
      <c r="M559" s="118" t="s">
        <v>925</v>
      </c>
      <c r="N559" s="118">
        <v>240</v>
      </c>
      <c r="O559" s="118">
        <v>3</v>
      </c>
      <c r="P559" s="118" t="s">
        <v>76</v>
      </c>
      <c r="Q559" s="118" t="s">
        <v>870</v>
      </c>
      <c r="R559" s="137">
        <v>7.5</v>
      </c>
      <c r="S559" s="272"/>
      <c r="T559" s="272"/>
      <c r="U559" s="272"/>
      <c r="V559" s="272"/>
      <c r="W559" s="272"/>
      <c r="X559" s="272"/>
      <c r="Y559" s="253"/>
      <c r="Z559" s="275"/>
      <c r="AA559" s="277"/>
    </row>
    <row r="560" spans="1:27" ht="15" customHeight="1" x14ac:dyDescent="0.25">
      <c r="A560" s="267" t="s">
        <v>721</v>
      </c>
      <c r="B560" s="270" t="s">
        <v>168</v>
      </c>
      <c r="C560" s="278">
        <v>31719</v>
      </c>
      <c r="D560" s="270" t="s">
        <v>581</v>
      </c>
      <c r="E560" s="270" t="s">
        <v>167</v>
      </c>
      <c r="F560" s="270" t="s">
        <v>582</v>
      </c>
      <c r="G560" s="270">
        <v>18</v>
      </c>
      <c r="H560" s="270">
        <v>14</v>
      </c>
      <c r="I560" s="270">
        <v>11</v>
      </c>
      <c r="J560" s="279" t="s">
        <v>171</v>
      </c>
      <c r="K560" s="115" t="s">
        <v>151</v>
      </c>
      <c r="L560" s="116" t="s">
        <v>155</v>
      </c>
      <c r="M560" s="116" t="s">
        <v>41</v>
      </c>
      <c r="N560" s="116">
        <v>600</v>
      </c>
      <c r="O560" s="116">
        <v>3</v>
      </c>
      <c r="P560" s="116" t="s">
        <v>154</v>
      </c>
      <c r="Q560" s="116">
        <v>7</v>
      </c>
      <c r="R560" s="128" t="s">
        <v>154</v>
      </c>
      <c r="S560" s="271">
        <v>240</v>
      </c>
      <c r="T560" s="271">
        <v>3</v>
      </c>
      <c r="U560" s="271">
        <v>100</v>
      </c>
      <c r="V560" s="271">
        <v>6</v>
      </c>
      <c r="W560" s="271">
        <v>1.5</v>
      </c>
      <c r="X560" s="271">
        <v>2747</v>
      </c>
      <c r="Y560" s="273" t="s">
        <v>775</v>
      </c>
      <c r="Z560" s="274"/>
      <c r="AA560" s="276"/>
    </row>
    <row r="561" spans="1:27" x14ac:dyDescent="0.25">
      <c r="A561" s="268"/>
      <c r="B561" s="248"/>
      <c r="C561" s="248"/>
      <c r="D561" s="248"/>
      <c r="E561" s="248"/>
      <c r="F561" s="248"/>
      <c r="G561" s="248"/>
      <c r="H561" s="248"/>
      <c r="I561" s="248"/>
      <c r="J561" s="248"/>
      <c r="K561" s="117" t="s">
        <v>152</v>
      </c>
      <c r="L561" s="118" t="s">
        <v>156</v>
      </c>
      <c r="M561" s="118" t="s">
        <v>924</v>
      </c>
      <c r="N561" s="118">
        <v>240</v>
      </c>
      <c r="O561" s="118">
        <v>3</v>
      </c>
      <c r="P561" s="118" t="s">
        <v>76</v>
      </c>
      <c r="Q561" s="118" t="s">
        <v>870</v>
      </c>
      <c r="R561" s="137">
        <v>7.5</v>
      </c>
      <c r="S561" s="272"/>
      <c r="T561" s="272"/>
      <c r="U561" s="272"/>
      <c r="V561" s="272"/>
      <c r="W561" s="272"/>
      <c r="X561" s="272"/>
      <c r="Y561" s="253"/>
      <c r="Z561" s="275"/>
      <c r="AA561" s="277"/>
    </row>
    <row r="562" spans="1:27" ht="15" customHeight="1" x14ac:dyDescent="0.25">
      <c r="A562" s="267" t="s">
        <v>722</v>
      </c>
      <c r="B562" s="270" t="s">
        <v>168</v>
      </c>
      <c r="C562" s="278">
        <v>31719</v>
      </c>
      <c r="D562" s="270" t="s">
        <v>581</v>
      </c>
      <c r="E562" s="270" t="s">
        <v>167</v>
      </c>
      <c r="F562" s="270" t="s">
        <v>582</v>
      </c>
      <c r="G562" s="270">
        <v>18</v>
      </c>
      <c r="H562" s="270">
        <v>14</v>
      </c>
      <c r="I562" s="270">
        <v>11</v>
      </c>
      <c r="J562" s="279" t="s">
        <v>171</v>
      </c>
      <c r="K562" s="115" t="s">
        <v>151</v>
      </c>
      <c r="L562" s="116" t="s">
        <v>155</v>
      </c>
      <c r="M562" s="116" t="s">
        <v>41</v>
      </c>
      <c r="N562" s="116">
        <v>600</v>
      </c>
      <c r="O562" s="116">
        <v>3</v>
      </c>
      <c r="P562" s="116" t="s">
        <v>154</v>
      </c>
      <c r="Q562" s="116">
        <v>7</v>
      </c>
      <c r="R562" s="128" t="s">
        <v>154</v>
      </c>
      <c r="S562" s="271">
        <v>240</v>
      </c>
      <c r="T562" s="271">
        <v>3</v>
      </c>
      <c r="U562" s="271">
        <v>100</v>
      </c>
      <c r="V562" s="271">
        <v>6</v>
      </c>
      <c r="W562" s="271">
        <v>1.5</v>
      </c>
      <c r="X562" s="271">
        <v>2747</v>
      </c>
      <c r="Y562" s="273" t="s">
        <v>775</v>
      </c>
      <c r="Z562" s="274"/>
      <c r="AA562" s="276"/>
    </row>
    <row r="563" spans="1:27" x14ac:dyDescent="0.25">
      <c r="A563" s="268"/>
      <c r="B563" s="248"/>
      <c r="C563" s="248"/>
      <c r="D563" s="248"/>
      <c r="E563" s="248"/>
      <c r="F563" s="248"/>
      <c r="G563" s="248"/>
      <c r="H563" s="248"/>
      <c r="I563" s="248"/>
      <c r="J563" s="248"/>
      <c r="K563" s="117" t="s">
        <v>152</v>
      </c>
      <c r="L563" s="118" t="s">
        <v>156</v>
      </c>
      <c r="M563" s="118" t="s">
        <v>925</v>
      </c>
      <c r="N563" s="118">
        <v>240</v>
      </c>
      <c r="O563" s="118">
        <v>3</v>
      </c>
      <c r="P563" s="118" t="s">
        <v>76</v>
      </c>
      <c r="Q563" s="118" t="s">
        <v>870</v>
      </c>
      <c r="R563" s="137">
        <v>7.5</v>
      </c>
      <c r="S563" s="272"/>
      <c r="T563" s="272"/>
      <c r="U563" s="272"/>
      <c r="V563" s="272"/>
      <c r="W563" s="272"/>
      <c r="X563" s="272"/>
      <c r="Y563" s="253"/>
      <c r="Z563" s="275"/>
      <c r="AA563" s="277"/>
    </row>
    <row r="564" spans="1:27" ht="15" customHeight="1" x14ac:dyDescent="0.25">
      <c r="A564" s="267" t="s">
        <v>723</v>
      </c>
      <c r="B564" s="270" t="s">
        <v>168</v>
      </c>
      <c r="C564" s="278">
        <v>31719</v>
      </c>
      <c r="D564" s="270" t="s">
        <v>581</v>
      </c>
      <c r="E564" s="270" t="s">
        <v>167</v>
      </c>
      <c r="F564" s="270" t="s">
        <v>582</v>
      </c>
      <c r="G564" s="270">
        <v>18</v>
      </c>
      <c r="H564" s="270">
        <v>14</v>
      </c>
      <c r="I564" s="270">
        <v>11</v>
      </c>
      <c r="J564" s="279" t="s">
        <v>171</v>
      </c>
      <c r="K564" s="115" t="s">
        <v>151</v>
      </c>
      <c r="L564" s="116" t="s">
        <v>155</v>
      </c>
      <c r="M564" s="116" t="s">
        <v>41</v>
      </c>
      <c r="N564" s="116">
        <v>600</v>
      </c>
      <c r="O564" s="116">
        <v>3</v>
      </c>
      <c r="P564" s="116" t="s">
        <v>154</v>
      </c>
      <c r="Q564" s="116">
        <v>7</v>
      </c>
      <c r="R564" s="128" t="s">
        <v>154</v>
      </c>
      <c r="S564" s="271">
        <v>240</v>
      </c>
      <c r="T564" s="271">
        <v>3</v>
      </c>
      <c r="U564" s="271">
        <v>100</v>
      </c>
      <c r="V564" s="271">
        <v>6.8</v>
      </c>
      <c r="W564" s="271">
        <v>2</v>
      </c>
      <c r="X564" s="271">
        <v>2747</v>
      </c>
      <c r="Y564" s="273" t="s">
        <v>775</v>
      </c>
      <c r="Z564" s="274"/>
      <c r="AA564" s="276"/>
    </row>
    <row r="565" spans="1:27" x14ac:dyDescent="0.25">
      <c r="A565" s="268"/>
      <c r="B565" s="248"/>
      <c r="C565" s="248"/>
      <c r="D565" s="248"/>
      <c r="E565" s="248"/>
      <c r="F565" s="248"/>
      <c r="G565" s="248"/>
      <c r="H565" s="248"/>
      <c r="I565" s="248"/>
      <c r="J565" s="248"/>
      <c r="K565" s="117" t="s">
        <v>152</v>
      </c>
      <c r="L565" s="118" t="s">
        <v>156</v>
      </c>
      <c r="M565" s="118" t="s">
        <v>924</v>
      </c>
      <c r="N565" s="118">
        <v>240</v>
      </c>
      <c r="O565" s="118">
        <v>3</v>
      </c>
      <c r="P565" s="118" t="s">
        <v>76</v>
      </c>
      <c r="Q565" s="118" t="s">
        <v>870</v>
      </c>
      <c r="R565" s="137">
        <v>7.5</v>
      </c>
      <c r="S565" s="272"/>
      <c r="T565" s="272"/>
      <c r="U565" s="272"/>
      <c r="V565" s="272"/>
      <c r="W565" s="272"/>
      <c r="X565" s="272"/>
      <c r="Y565" s="253"/>
      <c r="Z565" s="275"/>
      <c r="AA565" s="277"/>
    </row>
    <row r="566" spans="1:27" ht="15" customHeight="1" x14ac:dyDescent="0.25">
      <c r="A566" s="267" t="s">
        <v>724</v>
      </c>
      <c r="B566" s="270" t="s">
        <v>168</v>
      </c>
      <c r="C566" s="278">
        <v>31719</v>
      </c>
      <c r="D566" s="270" t="s">
        <v>581</v>
      </c>
      <c r="E566" s="270" t="s">
        <v>167</v>
      </c>
      <c r="F566" s="270" t="s">
        <v>582</v>
      </c>
      <c r="G566" s="270">
        <v>18</v>
      </c>
      <c r="H566" s="270">
        <v>14</v>
      </c>
      <c r="I566" s="270">
        <v>11</v>
      </c>
      <c r="J566" s="279" t="s">
        <v>171</v>
      </c>
      <c r="K566" s="115" t="s">
        <v>151</v>
      </c>
      <c r="L566" s="116" t="s">
        <v>155</v>
      </c>
      <c r="M566" s="116" t="s">
        <v>41</v>
      </c>
      <c r="N566" s="116">
        <v>600</v>
      </c>
      <c r="O566" s="116">
        <v>3</v>
      </c>
      <c r="P566" s="116" t="s">
        <v>154</v>
      </c>
      <c r="Q566" s="116">
        <v>7</v>
      </c>
      <c r="R566" s="128" t="s">
        <v>154</v>
      </c>
      <c r="S566" s="271">
        <v>240</v>
      </c>
      <c r="T566" s="271">
        <v>3</v>
      </c>
      <c r="U566" s="271">
        <v>100</v>
      </c>
      <c r="V566" s="271">
        <v>6.8</v>
      </c>
      <c r="W566" s="271">
        <v>2</v>
      </c>
      <c r="X566" s="271">
        <v>2747</v>
      </c>
      <c r="Y566" s="273" t="s">
        <v>775</v>
      </c>
      <c r="Z566" s="274"/>
      <c r="AA566" s="276"/>
    </row>
    <row r="567" spans="1:27" x14ac:dyDescent="0.25">
      <c r="A567" s="268"/>
      <c r="B567" s="248"/>
      <c r="C567" s="248"/>
      <c r="D567" s="248"/>
      <c r="E567" s="248"/>
      <c r="F567" s="248"/>
      <c r="G567" s="248"/>
      <c r="H567" s="248"/>
      <c r="I567" s="248"/>
      <c r="J567" s="248"/>
      <c r="K567" s="117" t="s">
        <v>152</v>
      </c>
      <c r="L567" s="118" t="s">
        <v>156</v>
      </c>
      <c r="M567" s="118" t="s">
        <v>925</v>
      </c>
      <c r="N567" s="118">
        <v>240</v>
      </c>
      <c r="O567" s="118">
        <v>3</v>
      </c>
      <c r="P567" s="118" t="s">
        <v>76</v>
      </c>
      <c r="Q567" s="118" t="s">
        <v>164</v>
      </c>
      <c r="R567" s="137">
        <v>7.5</v>
      </c>
      <c r="S567" s="272"/>
      <c r="T567" s="272"/>
      <c r="U567" s="272"/>
      <c r="V567" s="272"/>
      <c r="W567" s="272"/>
      <c r="X567" s="272"/>
      <c r="Y567" s="253"/>
      <c r="Z567" s="275"/>
      <c r="AA567" s="277"/>
    </row>
    <row r="568" spans="1:27" ht="15" customHeight="1" x14ac:dyDescent="0.25">
      <c r="A568" s="267" t="s">
        <v>725</v>
      </c>
      <c r="B568" s="270" t="s">
        <v>168</v>
      </c>
      <c r="C568" s="278">
        <v>31719</v>
      </c>
      <c r="D568" s="270" t="s">
        <v>581</v>
      </c>
      <c r="E568" s="270" t="s">
        <v>167</v>
      </c>
      <c r="F568" s="270" t="s">
        <v>582</v>
      </c>
      <c r="G568" s="270">
        <v>18</v>
      </c>
      <c r="H568" s="270">
        <v>14</v>
      </c>
      <c r="I568" s="270">
        <v>11</v>
      </c>
      <c r="J568" s="279" t="s">
        <v>171</v>
      </c>
      <c r="K568" s="115" t="s">
        <v>151</v>
      </c>
      <c r="L568" s="116" t="s">
        <v>155</v>
      </c>
      <c r="M568" s="116" t="s">
        <v>153</v>
      </c>
      <c r="N568" s="116">
        <v>600</v>
      </c>
      <c r="O568" s="116">
        <v>3</v>
      </c>
      <c r="P568" s="116" t="s">
        <v>154</v>
      </c>
      <c r="Q568" s="116">
        <v>12.5</v>
      </c>
      <c r="R568" s="128" t="s">
        <v>154</v>
      </c>
      <c r="S568" s="271">
        <v>240</v>
      </c>
      <c r="T568" s="271">
        <v>3</v>
      </c>
      <c r="U568" s="271">
        <v>100</v>
      </c>
      <c r="V568" s="271">
        <v>9.6</v>
      </c>
      <c r="W568" s="271">
        <v>3</v>
      </c>
      <c r="X568" s="271">
        <v>2747</v>
      </c>
      <c r="Y568" s="273" t="s">
        <v>775</v>
      </c>
      <c r="Z568" s="274"/>
      <c r="AA568" s="276"/>
    </row>
    <row r="569" spans="1:27" x14ac:dyDescent="0.25">
      <c r="A569" s="268"/>
      <c r="B569" s="248"/>
      <c r="C569" s="248"/>
      <c r="D569" s="248"/>
      <c r="E569" s="248"/>
      <c r="F569" s="248"/>
      <c r="G569" s="248"/>
      <c r="H569" s="248"/>
      <c r="I569" s="248"/>
      <c r="J569" s="248"/>
      <c r="K569" s="117" t="s">
        <v>152</v>
      </c>
      <c r="L569" s="118" t="s">
        <v>156</v>
      </c>
      <c r="M569" s="118" t="s">
        <v>924</v>
      </c>
      <c r="N569" s="118">
        <v>240</v>
      </c>
      <c r="O569" s="118">
        <v>3</v>
      </c>
      <c r="P569" s="118" t="s">
        <v>76</v>
      </c>
      <c r="Q569" s="118" t="s">
        <v>164</v>
      </c>
      <c r="R569" s="137">
        <v>7.5</v>
      </c>
      <c r="S569" s="272"/>
      <c r="T569" s="272"/>
      <c r="U569" s="272"/>
      <c r="V569" s="272"/>
      <c r="W569" s="272"/>
      <c r="X569" s="272"/>
      <c r="Y569" s="253"/>
      <c r="Z569" s="275"/>
      <c r="AA569" s="277"/>
    </row>
    <row r="570" spans="1:27" ht="15" customHeight="1" x14ac:dyDescent="0.25">
      <c r="A570" s="267" t="s">
        <v>726</v>
      </c>
      <c r="B570" s="270" t="s">
        <v>168</v>
      </c>
      <c r="C570" s="278">
        <v>31719</v>
      </c>
      <c r="D570" s="270" t="s">
        <v>581</v>
      </c>
      <c r="E570" s="270" t="s">
        <v>167</v>
      </c>
      <c r="F570" s="270" t="s">
        <v>582</v>
      </c>
      <c r="G570" s="270">
        <v>18</v>
      </c>
      <c r="H570" s="270">
        <v>14</v>
      </c>
      <c r="I570" s="270">
        <v>11</v>
      </c>
      <c r="J570" s="279" t="s">
        <v>171</v>
      </c>
      <c r="K570" s="115" t="s">
        <v>151</v>
      </c>
      <c r="L570" s="116" t="s">
        <v>155</v>
      </c>
      <c r="M570" s="116" t="s">
        <v>153</v>
      </c>
      <c r="N570" s="116">
        <v>600</v>
      </c>
      <c r="O570" s="116">
        <v>3</v>
      </c>
      <c r="P570" s="116" t="s">
        <v>154</v>
      </c>
      <c r="Q570" s="116">
        <v>12.5</v>
      </c>
      <c r="R570" s="128" t="s">
        <v>154</v>
      </c>
      <c r="S570" s="271">
        <v>240</v>
      </c>
      <c r="T570" s="271">
        <v>3</v>
      </c>
      <c r="U570" s="271">
        <v>100</v>
      </c>
      <c r="V570" s="271">
        <v>9.6</v>
      </c>
      <c r="W570" s="271">
        <v>3</v>
      </c>
      <c r="X570" s="271">
        <v>2747</v>
      </c>
      <c r="Y570" s="273" t="s">
        <v>775</v>
      </c>
      <c r="Z570" s="274"/>
      <c r="AA570" s="276"/>
    </row>
    <row r="571" spans="1:27" x14ac:dyDescent="0.25">
      <c r="A571" s="268"/>
      <c r="B571" s="248"/>
      <c r="C571" s="248"/>
      <c r="D571" s="248"/>
      <c r="E571" s="248"/>
      <c r="F571" s="248"/>
      <c r="G571" s="248"/>
      <c r="H571" s="248"/>
      <c r="I571" s="248"/>
      <c r="J571" s="248"/>
      <c r="K571" s="117" t="s">
        <v>152</v>
      </c>
      <c r="L571" s="118" t="s">
        <v>156</v>
      </c>
      <c r="M571" s="118" t="s">
        <v>925</v>
      </c>
      <c r="N571" s="118">
        <v>240</v>
      </c>
      <c r="O571" s="118">
        <v>3</v>
      </c>
      <c r="P571" s="118" t="s">
        <v>76</v>
      </c>
      <c r="Q571" s="118" t="s">
        <v>164</v>
      </c>
      <c r="R571" s="137">
        <v>7.5</v>
      </c>
      <c r="S571" s="272"/>
      <c r="T571" s="272"/>
      <c r="U571" s="272"/>
      <c r="V571" s="272"/>
      <c r="W571" s="272"/>
      <c r="X571" s="272"/>
      <c r="Y571" s="253"/>
      <c r="Z571" s="275"/>
      <c r="AA571" s="277"/>
    </row>
    <row r="572" spans="1:27" ht="15" customHeight="1" x14ac:dyDescent="0.25">
      <c r="A572" s="267" t="s">
        <v>727</v>
      </c>
      <c r="B572" s="270" t="s">
        <v>168</v>
      </c>
      <c r="C572" s="278">
        <v>31719</v>
      </c>
      <c r="D572" s="270" t="s">
        <v>581</v>
      </c>
      <c r="E572" s="270" t="s">
        <v>167</v>
      </c>
      <c r="F572" s="270" t="s">
        <v>582</v>
      </c>
      <c r="G572" s="270">
        <v>18</v>
      </c>
      <c r="H572" s="270">
        <v>14</v>
      </c>
      <c r="I572" s="270">
        <v>11</v>
      </c>
      <c r="J572" s="279" t="s">
        <v>171</v>
      </c>
      <c r="K572" s="115" t="s">
        <v>151</v>
      </c>
      <c r="L572" s="116" t="s">
        <v>155</v>
      </c>
      <c r="M572" s="116" t="s">
        <v>43</v>
      </c>
      <c r="N572" s="116">
        <v>600</v>
      </c>
      <c r="O572" s="116">
        <v>3</v>
      </c>
      <c r="P572" s="116" t="s">
        <v>154</v>
      </c>
      <c r="Q572" s="116">
        <v>25</v>
      </c>
      <c r="R572" s="128" t="s">
        <v>154</v>
      </c>
      <c r="S572" s="271">
        <v>240</v>
      </c>
      <c r="T572" s="271">
        <v>3</v>
      </c>
      <c r="U572" s="271">
        <v>100</v>
      </c>
      <c r="V572" s="271">
        <v>15.2</v>
      </c>
      <c r="W572" s="271">
        <v>5</v>
      </c>
      <c r="X572" s="271">
        <v>2747</v>
      </c>
      <c r="Y572" s="273" t="s">
        <v>775</v>
      </c>
      <c r="Z572" s="274"/>
      <c r="AA572" s="276"/>
    </row>
    <row r="573" spans="1:27" x14ac:dyDescent="0.25">
      <c r="A573" s="268"/>
      <c r="B573" s="248"/>
      <c r="C573" s="248"/>
      <c r="D573" s="248"/>
      <c r="E573" s="248"/>
      <c r="F573" s="248"/>
      <c r="G573" s="248"/>
      <c r="H573" s="248"/>
      <c r="I573" s="248"/>
      <c r="J573" s="248"/>
      <c r="K573" s="117" t="s">
        <v>152</v>
      </c>
      <c r="L573" s="118" t="s">
        <v>156</v>
      </c>
      <c r="M573" s="118" t="s">
        <v>924</v>
      </c>
      <c r="N573" s="118">
        <v>240</v>
      </c>
      <c r="O573" s="118">
        <v>3</v>
      </c>
      <c r="P573" s="118" t="s">
        <v>76</v>
      </c>
      <c r="Q573" s="118" t="s">
        <v>870</v>
      </c>
      <c r="R573" s="137">
        <v>7.5</v>
      </c>
      <c r="S573" s="272"/>
      <c r="T573" s="272"/>
      <c r="U573" s="272"/>
      <c r="V573" s="272"/>
      <c r="W573" s="272"/>
      <c r="X573" s="272"/>
      <c r="Y573" s="253"/>
      <c r="Z573" s="275"/>
      <c r="AA573" s="277"/>
    </row>
    <row r="574" spans="1:27" ht="15" customHeight="1" x14ac:dyDescent="0.25">
      <c r="A574" s="267" t="s">
        <v>728</v>
      </c>
      <c r="B574" s="270" t="s">
        <v>168</v>
      </c>
      <c r="C574" s="278">
        <v>31719</v>
      </c>
      <c r="D574" s="270" t="s">
        <v>581</v>
      </c>
      <c r="E574" s="270" t="s">
        <v>167</v>
      </c>
      <c r="F574" s="270" t="s">
        <v>582</v>
      </c>
      <c r="G574" s="270">
        <v>18</v>
      </c>
      <c r="H574" s="270">
        <v>14</v>
      </c>
      <c r="I574" s="270">
        <v>11</v>
      </c>
      <c r="J574" s="279" t="s">
        <v>171</v>
      </c>
      <c r="K574" s="115" t="s">
        <v>151</v>
      </c>
      <c r="L574" s="116" t="s">
        <v>155</v>
      </c>
      <c r="M574" s="116" t="s">
        <v>43</v>
      </c>
      <c r="N574" s="116">
        <v>600</v>
      </c>
      <c r="O574" s="116">
        <v>3</v>
      </c>
      <c r="P574" s="116" t="s">
        <v>154</v>
      </c>
      <c r="Q574" s="116">
        <v>25</v>
      </c>
      <c r="R574" s="128" t="s">
        <v>154</v>
      </c>
      <c r="S574" s="271">
        <v>240</v>
      </c>
      <c r="T574" s="271">
        <v>3</v>
      </c>
      <c r="U574" s="271">
        <v>100</v>
      </c>
      <c r="V574" s="271">
        <v>15.2</v>
      </c>
      <c r="W574" s="271">
        <v>5</v>
      </c>
      <c r="X574" s="271">
        <v>2747</v>
      </c>
      <c r="Y574" s="273" t="s">
        <v>775</v>
      </c>
      <c r="Z574" s="274"/>
      <c r="AA574" s="276"/>
    </row>
    <row r="575" spans="1:27" x14ac:dyDescent="0.25">
      <c r="A575" s="268"/>
      <c r="B575" s="248"/>
      <c r="C575" s="248"/>
      <c r="D575" s="248"/>
      <c r="E575" s="248"/>
      <c r="F575" s="248"/>
      <c r="G575" s="248"/>
      <c r="H575" s="248"/>
      <c r="I575" s="248"/>
      <c r="J575" s="248"/>
      <c r="K575" s="117" t="s">
        <v>152</v>
      </c>
      <c r="L575" s="118" t="s">
        <v>156</v>
      </c>
      <c r="M575" s="118" t="s">
        <v>925</v>
      </c>
      <c r="N575" s="118">
        <v>240</v>
      </c>
      <c r="O575" s="118">
        <v>3</v>
      </c>
      <c r="P575" s="118" t="s">
        <v>76</v>
      </c>
      <c r="Q575" s="118" t="s">
        <v>870</v>
      </c>
      <c r="R575" s="137">
        <v>7.5</v>
      </c>
      <c r="S575" s="272"/>
      <c r="T575" s="272"/>
      <c r="U575" s="272"/>
      <c r="V575" s="272"/>
      <c r="W575" s="272"/>
      <c r="X575" s="272"/>
      <c r="Y575" s="253"/>
      <c r="Z575" s="275"/>
      <c r="AA575" s="277"/>
    </row>
    <row r="576" spans="1:27" ht="15" customHeight="1" x14ac:dyDescent="0.25">
      <c r="A576" s="267" t="s">
        <v>729</v>
      </c>
      <c r="B576" s="270" t="s">
        <v>168</v>
      </c>
      <c r="C576" s="278">
        <v>31719</v>
      </c>
      <c r="D576" s="270" t="s">
        <v>581</v>
      </c>
      <c r="E576" s="270" t="s">
        <v>167</v>
      </c>
      <c r="F576" s="270" t="s">
        <v>582</v>
      </c>
      <c r="G576" s="270">
        <v>18</v>
      </c>
      <c r="H576" s="270">
        <v>14</v>
      </c>
      <c r="I576" s="270">
        <v>11</v>
      </c>
      <c r="J576" s="279" t="s">
        <v>171</v>
      </c>
      <c r="K576" s="115" t="s">
        <v>151</v>
      </c>
      <c r="L576" s="116" t="s">
        <v>155</v>
      </c>
      <c r="M576" s="116" t="s">
        <v>43</v>
      </c>
      <c r="N576" s="116">
        <v>600</v>
      </c>
      <c r="O576" s="116">
        <v>3</v>
      </c>
      <c r="P576" s="116" t="s">
        <v>154</v>
      </c>
      <c r="Q576" s="116">
        <v>25</v>
      </c>
      <c r="R576" s="128" t="s">
        <v>154</v>
      </c>
      <c r="S576" s="271">
        <v>240</v>
      </c>
      <c r="T576" s="271">
        <v>3</v>
      </c>
      <c r="U576" s="271">
        <v>100</v>
      </c>
      <c r="V576" s="271">
        <v>22</v>
      </c>
      <c r="W576" s="271">
        <v>7.5</v>
      </c>
      <c r="X576" s="271">
        <v>2747</v>
      </c>
      <c r="Y576" s="273" t="s">
        <v>775</v>
      </c>
      <c r="Z576" s="274"/>
      <c r="AA576" s="276"/>
    </row>
    <row r="577" spans="1:27" x14ac:dyDescent="0.25">
      <c r="A577" s="268"/>
      <c r="B577" s="248"/>
      <c r="C577" s="248"/>
      <c r="D577" s="248"/>
      <c r="E577" s="248"/>
      <c r="F577" s="248"/>
      <c r="G577" s="248"/>
      <c r="H577" s="248"/>
      <c r="I577" s="248"/>
      <c r="J577" s="248"/>
      <c r="K577" s="117" t="s">
        <v>152</v>
      </c>
      <c r="L577" s="118" t="s">
        <v>156</v>
      </c>
      <c r="M577" s="118" t="s">
        <v>924</v>
      </c>
      <c r="N577" s="118">
        <v>240</v>
      </c>
      <c r="O577" s="118">
        <v>3</v>
      </c>
      <c r="P577" s="118" t="s">
        <v>76</v>
      </c>
      <c r="Q577" s="118" t="s">
        <v>870</v>
      </c>
      <c r="R577" s="137">
        <v>7.5</v>
      </c>
      <c r="S577" s="272"/>
      <c r="T577" s="272"/>
      <c r="U577" s="272"/>
      <c r="V577" s="272"/>
      <c r="W577" s="272"/>
      <c r="X577" s="272"/>
      <c r="Y577" s="253"/>
      <c r="Z577" s="275"/>
      <c r="AA577" s="277"/>
    </row>
    <row r="578" spans="1:27" ht="15" customHeight="1" x14ac:dyDescent="0.25">
      <c r="A578" s="267" t="s">
        <v>730</v>
      </c>
      <c r="B578" s="270" t="s">
        <v>168</v>
      </c>
      <c r="C578" s="278">
        <v>31719</v>
      </c>
      <c r="D578" s="270" t="s">
        <v>581</v>
      </c>
      <c r="E578" s="270" t="s">
        <v>167</v>
      </c>
      <c r="F578" s="270" t="s">
        <v>582</v>
      </c>
      <c r="G578" s="270">
        <v>18</v>
      </c>
      <c r="H578" s="270">
        <v>14</v>
      </c>
      <c r="I578" s="270">
        <v>11</v>
      </c>
      <c r="J578" s="279" t="s">
        <v>171</v>
      </c>
      <c r="K578" s="115" t="s">
        <v>151</v>
      </c>
      <c r="L578" s="116" t="s">
        <v>155</v>
      </c>
      <c r="M578" s="116" t="s">
        <v>43</v>
      </c>
      <c r="N578" s="116">
        <v>600</v>
      </c>
      <c r="O578" s="116">
        <v>3</v>
      </c>
      <c r="P578" s="116" t="s">
        <v>154</v>
      </c>
      <c r="Q578" s="116">
        <v>25</v>
      </c>
      <c r="R578" s="128" t="s">
        <v>154</v>
      </c>
      <c r="S578" s="271">
        <v>240</v>
      </c>
      <c r="T578" s="271">
        <v>3</v>
      </c>
      <c r="U578" s="271">
        <v>100</v>
      </c>
      <c r="V578" s="271">
        <v>22</v>
      </c>
      <c r="W578" s="271">
        <v>7.5</v>
      </c>
      <c r="X578" s="271">
        <v>2747</v>
      </c>
      <c r="Y578" s="273" t="s">
        <v>775</v>
      </c>
      <c r="Z578" s="274"/>
      <c r="AA578" s="276"/>
    </row>
    <row r="579" spans="1:27" x14ac:dyDescent="0.25">
      <c r="A579" s="268"/>
      <c r="B579" s="248"/>
      <c r="C579" s="248"/>
      <c r="D579" s="248"/>
      <c r="E579" s="248"/>
      <c r="F579" s="248"/>
      <c r="G579" s="248"/>
      <c r="H579" s="248"/>
      <c r="I579" s="248"/>
      <c r="J579" s="248"/>
      <c r="K579" s="117" t="s">
        <v>152</v>
      </c>
      <c r="L579" s="118" t="s">
        <v>156</v>
      </c>
      <c r="M579" s="118" t="s">
        <v>925</v>
      </c>
      <c r="N579" s="118">
        <v>240</v>
      </c>
      <c r="O579" s="118">
        <v>3</v>
      </c>
      <c r="P579" s="118" t="s">
        <v>76</v>
      </c>
      <c r="Q579" s="118" t="s">
        <v>870</v>
      </c>
      <c r="R579" s="137">
        <v>7.5</v>
      </c>
      <c r="S579" s="272"/>
      <c r="T579" s="272"/>
      <c r="U579" s="272"/>
      <c r="V579" s="272"/>
      <c r="W579" s="272"/>
      <c r="X579" s="272"/>
      <c r="Y579" s="253"/>
      <c r="Z579" s="275"/>
      <c r="AA579" s="277"/>
    </row>
    <row r="580" spans="1:27" ht="15" customHeight="1" x14ac:dyDescent="0.25">
      <c r="A580" s="267" t="s">
        <v>731</v>
      </c>
      <c r="B580" s="270" t="s">
        <v>168</v>
      </c>
      <c r="C580" s="278">
        <v>31719</v>
      </c>
      <c r="D580" s="270" t="s">
        <v>581</v>
      </c>
      <c r="E580" s="270" t="s">
        <v>167</v>
      </c>
      <c r="F580" s="270" t="s">
        <v>582</v>
      </c>
      <c r="G580" s="270">
        <v>18</v>
      </c>
      <c r="H580" s="270">
        <v>14</v>
      </c>
      <c r="I580" s="270">
        <v>11</v>
      </c>
      <c r="J580" s="279" t="s">
        <v>171</v>
      </c>
      <c r="K580" s="115" t="s">
        <v>151</v>
      </c>
      <c r="L580" s="116" t="s">
        <v>155</v>
      </c>
      <c r="M580" s="116" t="s">
        <v>44</v>
      </c>
      <c r="N580" s="116">
        <v>600</v>
      </c>
      <c r="O580" s="116">
        <v>3</v>
      </c>
      <c r="P580" s="116" t="s">
        <v>154</v>
      </c>
      <c r="Q580" s="116">
        <v>50</v>
      </c>
      <c r="R580" s="128" t="s">
        <v>154</v>
      </c>
      <c r="S580" s="271">
        <v>240</v>
      </c>
      <c r="T580" s="271">
        <v>3</v>
      </c>
      <c r="U580" s="271">
        <v>100</v>
      </c>
      <c r="V580" s="271">
        <v>28</v>
      </c>
      <c r="W580" s="271">
        <v>10</v>
      </c>
      <c r="X580" s="271">
        <v>2747</v>
      </c>
      <c r="Y580" s="273" t="s">
        <v>776</v>
      </c>
      <c r="Z580" s="274"/>
      <c r="AA580" s="276"/>
    </row>
    <row r="581" spans="1:27" x14ac:dyDescent="0.25">
      <c r="A581" s="268"/>
      <c r="B581" s="248"/>
      <c r="C581" s="248"/>
      <c r="D581" s="248"/>
      <c r="E581" s="248"/>
      <c r="F581" s="248"/>
      <c r="G581" s="248"/>
      <c r="H581" s="248"/>
      <c r="I581" s="248"/>
      <c r="J581" s="248"/>
      <c r="K581" s="117" t="s">
        <v>152</v>
      </c>
      <c r="L581" s="118" t="s">
        <v>156</v>
      </c>
      <c r="M581" s="118" t="s">
        <v>918</v>
      </c>
      <c r="N581" s="118">
        <v>240</v>
      </c>
      <c r="O581" s="118">
        <v>3</v>
      </c>
      <c r="P581" s="118" t="s">
        <v>76</v>
      </c>
      <c r="Q581" s="118" t="s">
        <v>163</v>
      </c>
      <c r="R581" s="129">
        <v>15</v>
      </c>
      <c r="S581" s="272"/>
      <c r="T581" s="272"/>
      <c r="U581" s="272"/>
      <c r="V581" s="272"/>
      <c r="W581" s="272"/>
      <c r="X581" s="272"/>
      <c r="Y581" s="253"/>
      <c r="Z581" s="275"/>
      <c r="AA581" s="277"/>
    </row>
    <row r="582" spans="1:27" ht="15" customHeight="1" x14ac:dyDescent="0.25">
      <c r="A582" s="267" t="s">
        <v>732</v>
      </c>
      <c r="B582" s="270" t="s">
        <v>168</v>
      </c>
      <c r="C582" s="278">
        <v>31719</v>
      </c>
      <c r="D582" s="270" t="s">
        <v>581</v>
      </c>
      <c r="E582" s="270" t="s">
        <v>167</v>
      </c>
      <c r="F582" s="270" t="s">
        <v>582</v>
      </c>
      <c r="G582" s="270">
        <v>18</v>
      </c>
      <c r="H582" s="270">
        <v>14</v>
      </c>
      <c r="I582" s="270">
        <v>11</v>
      </c>
      <c r="J582" s="279" t="s">
        <v>171</v>
      </c>
      <c r="K582" s="115" t="s">
        <v>151</v>
      </c>
      <c r="L582" s="116" t="s">
        <v>155</v>
      </c>
      <c r="M582" s="116" t="s">
        <v>44</v>
      </c>
      <c r="N582" s="116">
        <v>600</v>
      </c>
      <c r="O582" s="116">
        <v>3</v>
      </c>
      <c r="P582" s="116" t="s">
        <v>154</v>
      </c>
      <c r="Q582" s="116">
        <v>50</v>
      </c>
      <c r="R582" s="128" t="s">
        <v>154</v>
      </c>
      <c r="S582" s="271">
        <v>240</v>
      </c>
      <c r="T582" s="271">
        <v>3</v>
      </c>
      <c r="U582" s="271">
        <v>100</v>
      </c>
      <c r="V582" s="271">
        <v>28</v>
      </c>
      <c r="W582" s="271">
        <v>10</v>
      </c>
      <c r="X582" s="271">
        <v>2747</v>
      </c>
      <c r="Y582" s="273" t="s">
        <v>776</v>
      </c>
      <c r="Z582" s="274"/>
      <c r="AA582" s="276"/>
    </row>
    <row r="583" spans="1:27" x14ac:dyDescent="0.25">
      <c r="A583" s="268"/>
      <c r="B583" s="248"/>
      <c r="C583" s="248"/>
      <c r="D583" s="248"/>
      <c r="E583" s="248"/>
      <c r="F583" s="248"/>
      <c r="G583" s="248"/>
      <c r="H583" s="248"/>
      <c r="I583" s="248"/>
      <c r="J583" s="248"/>
      <c r="K583" s="117" t="s">
        <v>152</v>
      </c>
      <c r="L583" s="118" t="s">
        <v>156</v>
      </c>
      <c r="M583" s="118" t="s">
        <v>919</v>
      </c>
      <c r="N583" s="118">
        <v>240</v>
      </c>
      <c r="O583" s="118">
        <v>3</v>
      </c>
      <c r="P583" s="118" t="s">
        <v>76</v>
      </c>
      <c r="Q583" s="118" t="s">
        <v>163</v>
      </c>
      <c r="R583" s="129">
        <v>15</v>
      </c>
      <c r="S583" s="272"/>
      <c r="T583" s="272"/>
      <c r="U583" s="272"/>
      <c r="V583" s="272"/>
      <c r="W583" s="272"/>
      <c r="X583" s="272"/>
      <c r="Y583" s="253"/>
      <c r="Z583" s="275"/>
      <c r="AA583" s="277"/>
    </row>
    <row r="584" spans="1:27" ht="15" customHeight="1" x14ac:dyDescent="0.25">
      <c r="A584" s="267" t="s">
        <v>733</v>
      </c>
      <c r="B584" s="270" t="s">
        <v>168</v>
      </c>
      <c r="C584" s="278">
        <v>31719</v>
      </c>
      <c r="D584" s="270" t="s">
        <v>581</v>
      </c>
      <c r="E584" s="270" t="s">
        <v>167</v>
      </c>
      <c r="F584" s="270" t="s">
        <v>582</v>
      </c>
      <c r="G584" s="270">
        <v>18</v>
      </c>
      <c r="H584" s="270">
        <v>14</v>
      </c>
      <c r="I584" s="270">
        <v>11</v>
      </c>
      <c r="J584" s="279" t="s">
        <v>171</v>
      </c>
      <c r="K584" s="115" t="s">
        <v>151</v>
      </c>
      <c r="L584" s="116" t="s">
        <v>155</v>
      </c>
      <c r="M584" s="116" t="s">
        <v>44</v>
      </c>
      <c r="N584" s="116">
        <v>600</v>
      </c>
      <c r="O584" s="116">
        <v>3</v>
      </c>
      <c r="P584" s="116" t="s">
        <v>154</v>
      </c>
      <c r="Q584" s="116">
        <v>50</v>
      </c>
      <c r="R584" s="128" t="s">
        <v>154</v>
      </c>
      <c r="S584" s="271">
        <v>240</v>
      </c>
      <c r="T584" s="271">
        <v>3</v>
      </c>
      <c r="U584" s="271">
        <v>100</v>
      </c>
      <c r="V584" s="271">
        <v>42</v>
      </c>
      <c r="W584" s="271">
        <v>15</v>
      </c>
      <c r="X584" s="271">
        <v>2747</v>
      </c>
      <c r="Y584" s="273" t="s">
        <v>776</v>
      </c>
      <c r="Z584" s="274"/>
      <c r="AA584" s="276"/>
    </row>
    <row r="585" spans="1:27" x14ac:dyDescent="0.25">
      <c r="A585" s="268"/>
      <c r="B585" s="248"/>
      <c r="C585" s="248"/>
      <c r="D585" s="248"/>
      <c r="E585" s="248"/>
      <c r="F585" s="248"/>
      <c r="G585" s="248"/>
      <c r="H585" s="248"/>
      <c r="I585" s="248"/>
      <c r="J585" s="248"/>
      <c r="K585" s="117" t="s">
        <v>152</v>
      </c>
      <c r="L585" s="118" t="s">
        <v>156</v>
      </c>
      <c r="M585" s="118" t="s">
        <v>918</v>
      </c>
      <c r="N585" s="118">
        <v>240</v>
      </c>
      <c r="O585" s="118">
        <v>3</v>
      </c>
      <c r="P585" s="118" t="s">
        <v>76</v>
      </c>
      <c r="Q585" s="118" t="s">
        <v>163</v>
      </c>
      <c r="R585" s="129">
        <v>15</v>
      </c>
      <c r="S585" s="272"/>
      <c r="T585" s="272"/>
      <c r="U585" s="272"/>
      <c r="V585" s="272"/>
      <c r="W585" s="272"/>
      <c r="X585" s="272"/>
      <c r="Y585" s="253"/>
      <c r="Z585" s="275"/>
      <c r="AA585" s="277"/>
    </row>
    <row r="586" spans="1:27" ht="15" customHeight="1" x14ac:dyDescent="0.25">
      <c r="A586" s="267" t="s">
        <v>734</v>
      </c>
      <c r="B586" s="270" t="s">
        <v>168</v>
      </c>
      <c r="C586" s="278">
        <v>31719</v>
      </c>
      <c r="D586" s="270" t="s">
        <v>581</v>
      </c>
      <c r="E586" s="270" t="s">
        <v>167</v>
      </c>
      <c r="F586" s="270" t="s">
        <v>582</v>
      </c>
      <c r="G586" s="270">
        <v>18</v>
      </c>
      <c r="H586" s="270">
        <v>14</v>
      </c>
      <c r="I586" s="270">
        <v>11</v>
      </c>
      <c r="J586" s="279" t="s">
        <v>171</v>
      </c>
      <c r="K586" s="115" t="s">
        <v>151</v>
      </c>
      <c r="L586" s="116" t="s">
        <v>155</v>
      </c>
      <c r="M586" s="116" t="s">
        <v>44</v>
      </c>
      <c r="N586" s="116">
        <v>600</v>
      </c>
      <c r="O586" s="116">
        <v>3</v>
      </c>
      <c r="P586" s="116" t="s">
        <v>154</v>
      </c>
      <c r="Q586" s="116">
        <v>50</v>
      </c>
      <c r="R586" s="128" t="s">
        <v>154</v>
      </c>
      <c r="S586" s="271">
        <v>240</v>
      </c>
      <c r="T586" s="271">
        <v>3</v>
      </c>
      <c r="U586" s="271">
        <v>100</v>
      </c>
      <c r="V586" s="271">
        <v>42</v>
      </c>
      <c r="W586" s="271">
        <v>15</v>
      </c>
      <c r="X586" s="271">
        <v>2747</v>
      </c>
      <c r="Y586" s="273" t="s">
        <v>776</v>
      </c>
      <c r="Z586" s="274"/>
      <c r="AA586" s="276"/>
    </row>
    <row r="587" spans="1:27" x14ac:dyDescent="0.25">
      <c r="A587" s="268"/>
      <c r="B587" s="248"/>
      <c r="C587" s="248"/>
      <c r="D587" s="248"/>
      <c r="E587" s="248"/>
      <c r="F587" s="248"/>
      <c r="G587" s="248"/>
      <c r="H587" s="248"/>
      <c r="I587" s="248"/>
      <c r="J587" s="248"/>
      <c r="K587" s="117" t="s">
        <v>152</v>
      </c>
      <c r="L587" s="118" t="s">
        <v>156</v>
      </c>
      <c r="M587" s="118" t="s">
        <v>919</v>
      </c>
      <c r="N587" s="118">
        <v>240</v>
      </c>
      <c r="O587" s="118">
        <v>3</v>
      </c>
      <c r="P587" s="118" t="s">
        <v>76</v>
      </c>
      <c r="Q587" s="118" t="s">
        <v>163</v>
      </c>
      <c r="R587" s="129">
        <v>15</v>
      </c>
      <c r="S587" s="272"/>
      <c r="T587" s="272"/>
      <c r="U587" s="272"/>
      <c r="V587" s="272"/>
      <c r="W587" s="272"/>
      <c r="X587" s="272"/>
      <c r="Y587" s="253"/>
      <c r="Z587" s="275"/>
      <c r="AA587" s="277"/>
    </row>
    <row r="588" spans="1:27" ht="15" customHeight="1" x14ac:dyDescent="0.25">
      <c r="A588" s="267" t="s">
        <v>735</v>
      </c>
      <c r="B588" s="270" t="s">
        <v>168</v>
      </c>
      <c r="C588" s="278">
        <v>31719</v>
      </c>
      <c r="D588" s="270" t="s">
        <v>581</v>
      </c>
      <c r="E588" s="270" t="s">
        <v>167</v>
      </c>
      <c r="F588" s="270" t="s">
        <v>582</v>
      </c>
      <c r="G588" s="270">
        <v>27</v>
      </c>
      <c r="H588" s="270">
        <v>14</v>
      </c>
      <c r="I588" s="270">
        <v>11</v>
      </c>
      <c r="J588" s="279" t="s">
        <v>171</v>
      </c>
      <c r="K588" s="115" t="s">
        <v>151</v>
      </c>
      <c r="L588" s="116" t="s">
        <v>155</v>
      </c>
      <c r="M588" s="116" t="s">
        <v>45</v>
      </c>
      <c r="N588" s="116">
        <v>600</v>
      </c>
      <c r="O588" s="116">
        <v>3</v>
      </c>
      <c r="P588" s="116" t="s">
        <v>154</v>
      </c>
      <c r="Q588" s="116">
        <v>80</v>
      </c>
      <c r="R588" s="128" t="s">
        <v>154</v>
      </c>
      <c r="S588" s="271">
        <v>240</v>
      </c>
      <c r="T588" s="271">
        <v>3</v>
      </c>
      <c r="U588" s="271">
        <v>100</v>
      </c>
      <c r="V588" s="271">
        <v>54</v>
      </c>
      <c r="W588" s="271">
        <v>20</v>
      </c>
      <c r="X588" s="271">
        <v>4120</v>
      </c>
      <c r="Y588" s="273" t="s">
        <v>777</v>
      </c>
      <c r="Z588" s="274"/>
      <c r="AA588" s="276"/>
    </row>
    <row r="589" spans="1:27" x14ac:dyDescent="0.25">
      <c r="A589" s="268"/>
      <c r="B589" s="248"/>
      <c r="C589" s="248"/>
      <c r="D589" s="248"/>
      <c r="E589" s="248"/>
      <c r="F589" s="248"/>
      <c r="G589" s="248"/>
      <c r="H589" s="248"/>
      <c r="I589" s="248"/>
      <c r="J589" s="248"/>
      <c r="K589" s="117" t="s">
        <v>152</v>
      </c>
      <c r="L589" s="118" t="s">
        <v>156</v>
      </c>
      <c r="M589" s="118" t="s">
        <v>916</v>
      </c>
      <c r="N589" s="118">
        <v>240</v>
      </c>
      <c r="O589" s="118">
        <v>3</v>
      </c>
      <c r="P589" s="118" t="s">
        <v>76</v>
      </c>
      <c r="Q589" s="118" t="s">
        <v>163</v>
      </c>
      <c r="R589" s="129">
        <v>30</v>
      </c>
      <c r="S589" s="272"/>
      <c r="T589" s="272"/>
      <c r="U589" s="272"/>
      <c r="V589" s="272"/>
      <c r="W589" s="272"/>
      <c r="X589" s="272"/>
      <c r="Y589" s="253"/>
      <c r="Z589" s="275"/>
      <c r="AA589" s="277"/>
    </row>
    <row r="590" spans="1:27" ht="15" customHeight="1" x14ac:dyDescent="0.25">
      <c r="A590" s="267" t="s">
        <v>736</v>
      </c>
      <c r="B590" s="270" t="s">
        <v>168</v>
      </c>
      <c r="C590" s="278">
        <v>31719</v>
      </c>
      <c r="D590" s="270" t="s">
        <v>581</v>
      </c>
      <c r="E590" s="270" t="s">
        <v>167</v>
      </c>
      <c r="F590" s="270" t="s">
        <v>582</v>
      </c>
      <c r="G590" s="270">
        <v>27</v>
      </c>
      <c r="H590" s="270">
        <v>14</v>
      </c>
      <c r="I590" s="270">
        <v>11</v>
      </c>
      <c r="J590" s="279" t="s">
        <v>171</v>
      </c>
      <c r="K590" s="115" t="s">
        <v>151</v>
      </c>
      <c r="L590" s="116" t="s">
        <v>155</v>
      </c>
      <c r="M590" s="116" t="s">
        <v>45</v>
      </c>
      <c r="N590" s="116">
        <v>600</v>
      </c>
      <c r="O590" s="116">
        <v>3</v>
      </c>
      <c r="P590" s="116" t="s">
        <v>154</v>
      </c>
      <c r="Q590" s="116">
        <v>80</v>
      </c>
      <c r="R590" s="128" t="s">
        <v>154</v>
      </c>
      <c r="S590" s="271">
        <v>240</v>
      </c>
      <c r="T590" s="271">
        <v>3</v>
      </c>
      <c r="U590" s="271">
        <v>100</v>
      </c>
      <c r="V590" s="271">
        <v>54</v>
      </c>
      <c r="W590" s="271">
        <v>20</v>
      </c>
      <c r="X590" s="271">
        <v>4120</v>
      </c>
      <c r="Y590" s="273" t="s">
        <v>777</v>
      </c>
      <c r="Z590" s="274"/>
      <c r="AA590" s="276"/>
    </row>
    <row r="591" spans="1:27" x14ac:dyDescent="0.25">
      <c r="A591" s="268"/>
      <c r="B591" s="248"/>
      <c r="C591" s="248"/>
      <c r="D591" s="248"/>
      <c r="E591" s="248"/>
      <c r="F591" s="248"/>
      <c r="G591" s="248"/>
      <c r="H591" s="248"/>
      <c r="I591" s="248"/>
      <c r="J591" s="248"/>
      <c r="K591" s="117" t="s">
        <v>152</v>
      </c>
      <c r="L591" s="118" t="s">
        <v>156</v>
      </c>
      <c r="M591" s="118" t="s">
        <v>917</v>
      </c>
      <c r="N591" s="118">
        <v>240</v>
      </c>
      <c r="O591" s="118">
        <v>3</v>
      </c>
      <c r="P591" s="118" t="s">
        <v>76</v>
      </c>
      <c r="Q591" s="118" t="s">
        <v>163</v>
      </c>
      <c r="R591" s="129">
        <v>30</v>
      </c>
      <c r="S591" s="272"/>
      <c r="T591" s="272"/>
      <c r="U591" s="272"/>
      <c r="V591" s="272"/>
      <c r="W591" s="272"/>
      <c r="X591" s="272"/>
      <c r="Y591" s="253"/>
      <c r="Z591" s="275"/>
      <c r="AA591" s="277"/>
    </row>
    <row r="592" spans="1:27" ht="15" customHeight="1" x14ac:dyDescent="0.25">
      <c r="A592" s="267" t="s">
        <v>737</v>
      </c>
      <c r="B592" s="270" t="s">
        <v>168</v>
      </c>
      <c r="C592" s="278">
        <v>31719</v>
      </c>
      <c r="D592" s="270" t="s">
        <v>581</v>
      </c>
      <c r="E592" s="270" t="s">
        <v>167</v>
      </c>
      <c r="F592" s="270" t="s">
        <v>582</v>
      </c>
      <c r="G592" s="270">
        <v>27</v>
      </c>
      <c r="H592" s="270">
        <v>14</v>
      </c>
      <c r="I592" s="270">
        <v>11</v>
      </c>
      <c r="J592" s="279" t="s">
        <v>171</v>
      </c>
      <c r="K592" s="115" t="s">
        <v>151</v>
      </c>
      <c r="L592" s="116" t="s">
        <v>155</v>
      </c>
      <c r="M592" s="116" t="s">
        <v>45</v>
      </c>
      <c r="N592" s="116">
        <v>600</v>
      </c>
      <c r="O592" s="116">
        <v>3</v>
      </c>
      <c r="P592" s="116" t="s">
        <v>154</v>
      </c>
      <c r="Q592" s="116">
        <v>80</v>
      </c>
      <c r="R592" s="128" t="s">
        <v>154</v>
      </c>
      <c r="S592" s="271">
        <v>240</v>
      </c>
      <c r="T592" s="271">
        <v>3</v>
      </c>
      <c r="U592" s="271">
        <v>100</v>
      </c>
      <c r="V592" s="271">
        <v>68</v>
      </c>
      <c r="W592" s="271">
        <v>25</v>
      </c>
      <c r="X592" s="271">
        <v>4120</v>
      </c>
      <c r="Y592" s="273" t="s">
        <v>777</v>
      </c>
      <c r="Z592" s="274"/>
      <c r="AA592" s="276"/>
    </row>
    <row r="593" spans="1:27" x14ac:dyDescent="0.25">
      <c r="A593" s="268"/>
      <c r="B593" s="248"/>
      <c r="C593" s="248"/>
      <c r="D593" s="248"/>
      <c r="E593" s="248"/>
      <c r="F593" s="248"/>
      <c r="G593" s="248"/>
      <c r="H593" s="248"/>
      <c r="I593" s="248"/>
      <c r="J593" s="248"/>
      <c r="K593" s="117" t="s">
        <v>152</v>
      </c>
      <c r="L593" s="118" t="s">
        <v>156</v>
      </c>
      <c r="M593" s="118" t="s">
        <v>916</v>
      </c>
      <c r="N593" s="118">
        <v>240</v>
      </c>
      <c r="O593" s="118">
        <v>3</v>
      </c>
      <c r="P593" s="118" t="s">
        <v>76</v>
      </c>
      <c r="Q593" s="118" t="s">
        <v>163</v>
      </c>
      <c r="R593" s="129">
        <v>30</v>
      </c>
      <c r="S593" s="272"/>
      <c r="T593" s="272"/>
      <c r="U593" s="272"/>
      <c r="V593" s="272"/>
      <c r="W593" s="272"/>
      <c r="X593" s="272"/>
      <c r="Y593" s="253"/>
      <c r="Z593" s="275"/>
      <c r="AA593" s="277"/>
    </row>
    <row r="594" spans="1:27" ht="15" customHeight="1" x14ac:dyDescent="0.25">
      <c r="A594" s="267" t="s">
        <v>738</v>
      </c>
      <c r="B594" s="270" t="s">
        <v>168</v>
      </c>
      <c r="C594" s="278">
        <v>31719</v>
      </c>
      <c r="D594" s="270" t="s">
        <v>581</v>
      </c>
      <c r="E594" s="270" t="s">
        <v>167</v>
      </c>
      <c r="F594" s="270" t="s">
        <v>582</v>
      </c>
      <c r="G594" s="270">
        <v>27</v>
      </c>
      <c r="H594" s="270">
        <v>14</v>
      </c>
      <c r="I594" s="270">
        <v>11</v>
      </c>
      <c r="J594" s="279" t="s">
        <v>171</v>
      </c>
      <c r="K594" s="115" t="s">
        <v>151</v>
      </c>
      <c r="L594" s="116" t="s">
        <v>155</v>
      </c>
      <c r="M594" s="116" t="s">
        <v>45</v>
      </c>
      <c r="N594" s="116">
        <v>600</v>
      </c>
      <c r="O594" s="116">
        <v>3</v>
      </c>
      <c r="P594" s="116" t="s">
        <v>154</v>
      </c>
      <c r="Q594" s="116">
        <v>80</v>
      </c>
      <c r="R594" s="128" t="s">
        <v>154</v>
      </c>
      <c r="S594" s="271">
        <v>240</v>
      </c>
      <c r="T594" s="271">
        <v>3</v>
      </c>
      <c r="U594" s="271">
        <v>100</v>
      </c>
      <c r="V594" s="271">
        <v>68</v>
      </c>
      <c r="W594" s="271">
        <v>25</v>
      </c>
      <c r="X594" s="271">
        <v>4120</v>
      </c>
      <c r="Y594" s="273" t="s">
        <v>777</v>
      </c>
      <c r="Z594" s="274"/>
      <c r="AA594" s="276"/>
    </row>
    <row r="595" spans="1:27" x14ac:dyDescent="0.25">
      <c r="A595" s="268"/>
      <c r="B595" s="248"/>
      <c r="C595" s="248"/>
      <c r="D595" s="248"/>
      <c r="E595" s="248"/>
      <c r="F595" s="248"/>
      <c r="G595" s="248"/>
      <c r="H595" s="248"/>
      <c r="I595" s="248"/>
      <c r="J595" s="248"/>
      <c r="K595" s="117" t="s">
        <v>152</v>
      </c>
      <c r="L595" s="118" t="s">
        <v>156</v>
      </c>
      <c r="M595" s="118" t="s">
        <v>917</v>
      </c>
      <c r="N595" s="118">
        <v>240</v>
      </c>
      <c r="O595" s="118">
        <v>3</v>
      </c>
      <c r="P595" s="118" t="s">
        <v>76</v>
      </c>
      <c r="Q595" s="118" t="s">
        <v>163</v>
      </c>
      <c r="R595" s="129">
        <v>30</v>
      </c>
      <c r="S595" s="272"/>
      <c r="T595" s="272"/>
      <c r="U595" s="272"/>
      <c r="V595" s="272"/>
      <c r="W595" s="272"/>
      <c r="X595" s="272"/>
      <c r="Y595" s="253"/>
      <c r="Z595" s="275"/>
      <c r="AA595" s="277"/>
    </row>
    <row r="596" spans="1:27" ht="15" customHeight="1" x14ac:dyDescent="0.25">
      <c r="A596" s="267" t="s">
        <v>739</v>
      </c>
      <c r="B596" s="270" t="s">
        <v>168</v>
      </c>
      <c r="C596" s="278">
        <v>31719</v>
      </c>
      <c r="D596" s="270" t="s">
        <v>581</v>
      </c>
      <c r="E596" s="270" t="s">
        <v>167</v>
      </c>
      <c r="F596" s="270" t="s">
        <v>582</v>
      </c>
      <c r="G596" s="270">
        <v>27</v>
      </c>
      <c r="H596" s="270">
        <v>14</v>
      </c>
      <c r="I596" s="270">
        <v>11</v>
      </c>
      <c r="J596" s="279" t="s">
        <v>171</v>
      </c>
      <c r="K596" s="115" t="s">
        <v>151</v>
      </c>
      <c r="L596" s="116" t="s">
        <v>155</v>
      </c>
      <c r="M596" s="116" t="s">
        <v>46</v>
      </c>
      <c r="N596" s="116">
        <v>600</v>
      </c>
      <c r="O596" s="116">
        <v>3</v>
      </c>
      <c r="P596" s="116" t="s">
        <v>154</v>
      </c>
      <c r="Q596" s="116">
        <v>115</v>
      </c>
      <c r="R596" s="128" t="s">
        <v>154</v>
      </c>
      <c r="S596" s="271">
        <v>240</v>
      </c>
      <c r="T596" s="271">
        <v>3</v>
      </c>
      <c r="U596" s="271">
        <v>100</v>
      </c>
      <c r="V596" s="271">
        <v>80</v>
      </c>
      <c r="W596" s="271">
        <v>30</v>
      </c>
      <c r="X596" s="271">
        <v>4120</v>
      </c>
      <c r="Y596" s="273" t="s">
        <v>777</v>
      </c>
      <c r="Z596" s="274"/>
      <c r="AA596" s="276"/>
    </row>
    <row r="597" spans="1:27" x14ac:dyDescent="0.25">
      <c r="A597" s="268"/>
      <c r="B597" s="248"/>
      <c r="C597" s="248"/>
      <c r="D597" s="248"/>
      <c r="E597" s="248"/>
      <c r="F597" s="248"/>
      <c r="G597" s="248"/>
      <c r="H597" s="248"/>
      <c r="I597" s="248"/>
      <c r="J597" s="248"/>
      <c r="K597" s="117" t="s">
        <v>152</v>
      </c>
      <c r="L597" s="118" t="s">
        <v>156</v>
      </c>
      <c r="M597" s="118" t="s">
        <v>916</v>
      </c>
      <c r="N597" s="118">
        <v>240</v>
      </c>
      <c r="O597" s="118">
        <v>3</v>
      </c>
      <c r="P597" s="118" t="s">
        <v>76</v>
      </c>
      <c r="Q597" s="118" t="s">
        <v>163</v>
      </c>
      <c r="R597" s="129">
        <v>30</v>
      </c>
      <c r="S597" s="272"/>
      <c r="T597" s="272"/>
      <c r="U597" s="272"/>
      <c r="V597" s="272"/>
      <c r="W597" s="272"/>
      <c r="X597" s="272"/>
      <c r="Y597" s="253"/>
      <c r="Z597" s="275"/>
      <c r="AA597" s="277"/>
    </row>
    <row r="598" spans="1:27" ht="15" customHeight="1" x14ac:dyDescent="0.25">
      <c r="A598" s="267" t="s">
        <v>740</v>
      </c>
      <c r="B598" s="270" t="s">
        <v>168</v>
      </c>
      <c r="C598" s="278">
        <v>31719</v>
      </c>
      <c r="D598" s="270" t="s">
        <v>581</v>
      </c>
      <c r="E598" s="270" t="s">
        <v>167</v>
      </c>
      <c r="F598" s="270" t="s">
        <v>582</v>
      </c>
      <c r="G598" s="270">
        <v>27</v>
      </c>
      <c r="H598" s="270">
        <v>14</v>
      </c>
      <c r="I598" s="270">
        <v>11</v>
      </c>
      <c r="J598" s="279" t="s">
        <v>171</v>
      </c>
      <c r="K598" s="115" t="s">
        <v>151</v>
      </c>
      <c r="L598" s="116" t="s">
        <v>155</v>
      </c>
      <c r="M598" s="116" t="s">
        <v>46</v>
      </c>
      <c r="N598" s="116">
        <v>600</v>
      </c>
      <c r="O598" s="116">
        <v>3</v>
      </c>
      <c r="P598" s="116" t="s">
        <v>154</v>
      </c>
      <c r="Q598" s="116">
        <v>115</v>
      </c>
      <c r="R598" s="128" t="s">
        <v>154</v>
      </c>
      <c r="S598" s="271">
        <v>240</v>
      </c>
      <c r="T598" s="271">
        <v>3</v>
      </c>
      <c r="U598" s="271">
        <v>100</v>
      </c>
      <c r="V598" s="271">
        <v>80</v>
      </c>
      <c r="W598" s="271">
        <v>30</v>
      </c>
      <c r="X598" s="271">
        <v>4120</v>
      </c>
      <c r="Y598" s="273" t="s">
        <v>777</v>
      </c>
      <c r="Z598" s="274"/>
      <c r="AA598" s="276"/>
    </row>
    <row r="599" spans="1:27" x14ac:dyDescent="0.25">
      <c r="A599" s="268"/>
      <c r="B599" s="248"/>
      <c r="C599" s="248"/>
      <c r="D599" s="248"/>
      <c r="E599" s="248"/>
      <c r="F599" s="248"/>
      <c r="G599" s="248"/>
      <c r="H599" s="248"/>
      <c r="I599" s="248"/>
      <c r="J599" s="248"/>
      <c r="K599" s="117" t="s">
        <v>152</v>
      </c>
      <c r="L599" s="118" t="s">
        <v>156</v>
      </c>
      <c r="M599" s="118" t="s">
        <v>917</v>
      </c>
      <c r="N599" s="118">
        <v>240</v>
      </c>
      <c r="O599" s="118">
        <v>3</v>
      </c>
      <c r="P599" s="118" t="s">
        <v>76</v>
      </c>
      <c r="Q599" s="118" t="s">
        <v>163</v>
      </c>
      <c r="R599" s="129">
        <v>30</v>
      </c>
      <c r="S599" s="272"/>
      <c r="T599" s="272"/>
      <c r="U599" s="272"/>
      <c r="V599" s="272"/>
      <c r="W599" s="272"/>
      <c r="X599" s="272"/>
      <c r="Y599" s="253"/>
      <c r="Z599" s="275"/>
      <c r="AA599" s="277"/>
    </row>
    <row r="600" spans="1:27" s="59" customFormat="1" ht="15" customHeight="1" x14ac:dyDescent="0.25">
      <c r="A600" s="267" t="s">
        <v>741</v>
      </c>
      <c r="B600" s="270" t="s">
        <v>168</v>
      </c>
      <c r="C600" s="278">
        <v>31719</v>
      </c>
      <c r="D600" s="270" t="s">
        <v>581</v>
      </c>
      <c r="E600" s="270" t="s">
        <v>167</v>
      </c>
      <c r="F600" s="270" t="s">
        <v>582</v>
      </c>
      <c r="G600" s="270">
        <v>18</v>
      </c>
      <c r="H600" s="270">
        <v>14</v>
      </c>
      <c r="I600" s="270">
        <v>11</v>
      </c>
      <c r="J600" s="279" t="s">
        <v>171</v>
      </c>
      <c r="K600" s="115" t="s">
        <v>151</v>
      </c>
      <c r="L600" s="116" t="s">
        <v>155</v>
      </c>
      <c r="M600" s="116" t="s">
        <v>40</v>
      </c>
      <c r="N600" s="116">
        <v>600</v>
      </c>
      <c r="O600" s="116">
        <v>3</v>
      </c>
      <c r="P600" s="116" t="s">
        <v>154</v>
      </c>
      <c r="Q600" s="116">
        <v>3.5</v>
      </c>
      <c r="R600" s="128" t="s">
        <v>154</v>
      </c>
      <c r="S600" s="271">
        <v>480</v>
      </c>
      <c r="T600" s="271">
        <v>3</v>
      </c>
      <c r="U600" s="271">
        <v>100</v>
      </c>
      <c r="V600" s="271">
        <v>1.1000000000000001</v>
      </c>
      <c r="W600" s="271">
        <v>0.5</v>
      </c>
      <c r="X600" s="271">
        <v>2747</v>
      </c>
      <c r="Y600" s="273" t="s">
        <v>775</v>
      </c>
      <c r="Z600" s="274"/>
      <c r="AA600" s="276"/>
    </row>
    <row r="601" spans="1:27" s="59" customFormat="1" x14ac:dyDescent="0.25">
      <c r="A601" s="268"/>
      <c r="B601" s="248"/>
      <c r="C601" s="248"/>
      <c r="D601" s="248"/>
      <c r="E601" s="248"/>
      <c r="F601" s="248"/>
      <c r="G601" s="248"/>
      <c r="H601" s="248"/>
      <c r="I601" s="248"/>
      <c r="J601" s="248"/>
      <c r="K601" s="117" t="s">
        <v>152</v>
      </c>
      <c r="L601" s="118" t="s">
        <v>156</v>
      </c>
      <c r="M601" s="126" t="s">
        <v>922</v>
      </c>
      <c r="N601" s="118">
        <v>480</v>
      </c>
      <c r="O601" s="118">
        <v>3</v>
      </c>
      <c r="P601" s="118" t="s">
        <v>76</v>
      </c>
      <c r="Q601" s="118" t="s">
        <v>165</v>
      </c>
      <c r="R601" s="129">
        <v>5</v>
      </c>
      <c r="S601" s="272"/>
      <c r="T601" s="272"/>
      <c r="U601" s="272"/>
      <c r="V601" s="272"/>
      <c r="W601" s="272"/>
      <c r="X601" s="272"/>
      <c r="Y601" s="253"/>
      <c r="Z601" s="275"/>
      <c r="AA601" s="277"/>
    </row>
    <row r="602" spans="1:27" s="59" customFormat="1" ht="15" customHeight="1" x14ac:dyDescent="0.25">
      <c r="A602" s="267" t="s">
        <v>742</v>
      </c>
      <c r="B602" s="270" t="s">
        <v>168</v>
      </c>
      <c r="C602" s="278">
        <v>31719</v>
      </c>
      <c r="D602" s="270" t="s">
        <v>581</v>
      </c>
      <c r="E602" s="270" t="s">
        <v>167</v>
      </c>
      <c r="F602" s="270" t="s">
        <v>582</v>
      </c>
      <c r="G602" s="270">
        <v>18</v>
      </c>
      <c r="H602" s="270">
        <v>14</v>
      </c>
      <c r="I602" s="270">
        <v>11</v>
      </c>
      <c r="J602" s="279" t="s">
        <v>171</v>
      </c>
      <c r="K602" s="115" t="s">
        <v>151</v>
      </c>
      <c r="L602" s="116" t="s">
        <v>155</v>
      </c>
      <c r="M602" s="116" t="s">
        <v>40</v>
      </c>
      <c r="N602" s="116">
        <v>600</v>
      </c>
      <c r="O602" s="116">
        <v>3</v>
      </c>
      <c r="P602" s="116" t="s">
        <v>154</v>
      </c>
      <c r="Q602" s="116">
        <v>3.5</v>
      </c>
      <c r="R602" s="128" t="s">
        <v>154</v>
      </c>
      <c r="S602" s="271">
        <v>480</v>
      </c>
      <c r="T602" s="271">
        <v>3</v>
      </c>
      <c r="U602" s="271">
        <v>100</v>
      </c>
      <c r="V602" s="271">
        <v>1.1000000000000001</v>
      </c>
      <c r="W602" s="271">
        <v>0.5</v>
      </c>
      <c r="X602" s="271">
        <v>2747</v>
      </c>
      <c r="Y602" s="273" t="s">
        <v>775</v>
      </c>
      <c r="Z602" s="274"/>
      <c r="AA602" s="276"/>
    </row>
    <row r="603" spans="1:27" s="59" customFormat="1" x14ac:dyDescent="0.25">
      <c r="A603" s="268"/>
      <c r="B603" s="248"/>
      <c r="C603" s="248"/>
      <c r="D603" s="248"/>
      <c r="E603" s="248"/>
      <c r="F603" s="248"/>
      <c r="G603" s="248"/>
      <c r="H603" s="248"/>
      <c r="I603" s="248"/>
      <c r="J603" s="248"/>
      <c r="K603" s="117" t="s">
        <v>152</v>
      </c>
      <c r="L603" s="118" t="s">
        <v>156</v>
      </c>
      <c r="M603" s="126" t="s">
        <v>923</v>
      </c>
      <c r="N603" s="118">
        <v>480</v>
      </c>
      <c r="O603" s="118">
        <v>3</v>
      </c>
      <c r="P603" s="118" t="s">
        <v>76</v>
      </c>
      <c r="Q603" s="118" t="s">
        <v>165</v>
      </c>
      <c r="R603" s="129">
        <v>5</v>
      </c>
      <c r="S603" s="272"/>
      <c r="T603" s="272"/>
      <c r="U603" s="272"/>
      <c r="V603" s="272"/>
      <c r="W603" s="272"/>
      <c r="X603" s="272"/>
      <c r="Y603" s="253"/>
      <c r="Z603" s="275"/>
      <c r="AA603" s="277"/>
    </row>
    <row r="604" spans="1:27" s="59" customFormat="1" ht="15" customHeight="1" x14ac:dyDescent="0.25">
      <c r="A604" s="267" t="s">
        <v>743</v>
      </c>
      <c r="B604" s="270" t="s">
        <v>168</v>
      </c>
      <c r="C604" s="278">
        <v>31719</v>
      </c>
      <c r="D604" s="270" t="s">
        <v>581</v>
      </c>
      <c r="E604" s="270" t="s">
        <v>167</v>
      </c>
      <c r="F604" s="270" t="s">
        <v>582</v>
      </c>
      <c r="G604" s="270">
        <v>18</v>
      </c>
      <c r="H604" s="270">
        <v>14</v>
      </c>
      <c r="I604" s="270">
        <v>11</v>
      </c>
      <c r="J604" s="279" t="s">
        <v>171</v>
      </c>
      <c r="K604" s="115" t="s">
        <v>151</v>
      </c>
      <c r="L604" s="116" t="s">
        <v>155</v>
      </c>
      <c r="M604" s="116" t="s">
        <v>40</v>
      </c>
      <c r="N604" s="116">
        <v>600</v>
      </c>
      <c r="O604" s="116">
        <v>3</v>
      </c>
      <c r="P604" s="116" t="s">
        <v>154</v>
      </c>
      <c r="Q604" s="116">
        <v>3.5</v>
      </c>
      <c r="R604" s="128" t="s">
        <v>154</v>
      </c>
      <c r="S604" s="271">
        <v>480</v>
      </c>
      <c r="T604" s="271">
        <v>3</v>
      </c>
      <c r="U604" s="271">
        <v>100</v>
      </c>
      <c r="V604" s="271">
        <v>1.6</v>
      </c>
      <c r="W604" s="271">
        <v>0.75</v>
      </c>
      <c r="X604" s="271">
        <v>2747</v>
      </c>
      <c r="Y604" s="273" t="s">
        <v>775</v>
      </c>
      <c r="Z604" s="274"/>
      <c r="AA604" s="276"/>
    </row>
    <row r="605" spans="1:27" s="59" customFormat="1" x14ac:dyDescent="0.25">
      <c r="A605" s="268"/>
      <c r="B605" s="248"/>
      <c r="C605" s="248"/>
      <c r="D605" s="248"/>
      <c r="E605" s="248"/>
      <c r="F605" s="248"/>
      <c r="G605" s="248"/>
      <c r="H605" s="248"/>
      <c r="I605" s="248"/>
      <c r="J605" s="248"/>
      <c r="K605" s="117" t="s">
        <v>152</v>
      </c>
      <c r="L605" s="118" t="s">
        <v>156</v>
      </c>
      <c r="M605" s="126" t="s">
        <v>922</v>
      </c>
      <c r="N605" s="118">
        <v>480</v>
      </c>
      <c r="O605" s="118">
        <v>3</v>
      </c>
      <c r="P605" s="118" t="s">
        <v>76</v>
      </c>
      <c r="Q605" s="118" t="s">
        <v>165</v>
      </c>
      <c r="R605" s="129">
        <v>5</v>
      </c>
      <c r="S605" s="272"/>
      <c r="T605" s="272"/>
      <c r="U605" s="272"/>
      <c r="V605" s="272"/>
      <c r="W605" s="272"/>
      <c r="X605" s="272"/>
      <c r="Y605" s="253"/>
      <c r="Z605" s="275"/>
      <c r="AA605" s="277"/>
    </row>
    <row r="606" spans="1:27" s="59" customFormat="1" ht="15" customHeight="1" x14ac:dyDescent="0.25">
      <c r="A606" s="267" t="s">
        <v>744</v>
      </c>
      <c r="B606" s="270" t="s">
        <v>168</v>
      </c>
      <c r="C606" s="278">
        <v>31719</v>
      </c>
      <c r="D606" s="270" t="s">
        <v>581</v>
      </c>
      <c r="E606" s="270" t="s">
        <v>167</v>
      </c>
      <c r="F606" s="270" t="s">
        <v>582</v>
      </c>
      <c r="G606" s="270">
        <v>18</v>
      </c>
      <c r="H606" s="270">
        <v>14</v>
      </c>
      <c r="I606" s="270">
        <v>11</v>
      </c>
      <c r="J606" s="279" t="s">
        <v>171</v>
      </c>
      <c r="K606" s="115" t="s">
        <v>151</v>
      </c>
      <c r="L606" s="116" t="s">
        <v>155</v>
      </c>
      <c r="M606" s="116" t="s">
        <v>40</v>
      </c>
      <c r="N606" s="116">
        <v>600</v>
      </c>
      <c r="O606" s="116">
        <v>3</v>
      </c>
      <c r="P606" s="116" t="s">
        <v>154</v>
      </c>
      <c r="Q606" s="116">
        <v>3.5</v>
      </c>
      <c r="R606" s="128" t="s">
        <v>154</v>
      </c>
      <c r="S606" s="271">
        <v>480</v>
      </c>
      <c r="T606" s="271">
        <v>3</v>
      </c>
      <c r="U606" s="271">
        <v>100</v>
      </c>
      <c r="V606" s="271">
        <v>1.6</v>
      </c>
      <c r="W606" s="271">
        <v>0.75</v>
      </c>
      <c r="X606" s="271">
        <v>2747</v>
      </c>
      <c r="Y606" s="273" t="s">
        <v>775</v>
      </c>
      <c r="Z606" s="274"/>
      <c r="AA606" s="276"/>
    </row>
    <row r="607" spans="1:27" s="59" customFormat="1" x14ac:dyDescent="0.25">
      <c r="A607" s="268"/>
      <c r="B607" s="248"/>
      <c r="C607" s="248"/>
      <c r="D607" s="248"/>
      <c r="E607" s="248"/>
      <c r="F607" s="248"/>
      <c r="G607" s="248"/>
      <c r="H607" s="248"/>
      <c r="I607" s="248"/>
      <c r="J607" s="248"/>
      <c r="K607" s="117" t="s">
        <v>152</v>
      </c>
      <c r="L607" s="118" t="s">
        <v>156</v>
      </c>
      <c r="M607" s="126" t="s">
        <v>923</v>
      </c>
      <c r="N607" s="118">
        <v>480</v>
      </c>
      <c r="O607" s="118">
        <v>3</v>
      </c>
      <c r="P607" s="118" t="s">
        <v>76</v>
      </c>
      <c r="Q607" s="118" t="s">
        <v>165</v>
      </c>
      <c r="R607" s="129">
        <v>5</v>
      </c>
      <c r="S607" s="272"/>
      <c r="T607" s="272"/>
      <c r="U607" s="272"/>
      <c r="V607" s="272"/>
      <c r="W607" s="272"/>
      <c r="X607" s="272"/>
      <c r="Y607" s="253"/>
      <c r="Z607" s="275"/>
      <c r="AA607" s="277"/>
    </row>
    <row r="608" spans="1:27" ht="15" customHeight="1" x14ac:dyDescent="0.25">
      <c r="A608" s="267" t="s">
        <v>745</v>
      </c>
      <c r="B608" s="270" t="s">
        <v>168</v>
      </c>
      <c r="C608" s="278">
        <v>31719</v>
      </c>
      <c r="D608" s="270" t="s">
        <v>581</v>
      </c>
      <c r="E608" s="270" t="s">
        <v>167</v>
      </c>
      <c r="F608" s="270" t="s">
        <v>582</v>
      </c>
      <c r="G608" s="270">
        <v>18</v>
      </c>
      <c r="H608" s="270">
        <v>14</v>
      </c>
      <c r="I608" s="270">
        <v>11</v>
      </c>
      <c r="J608" s="279" t="s">
        <v>171</v>
      </c>
      <c r="K608" s="115" t="s">
        <v>151</v>
      </c>
      <c r="L608" s="116" t="s">
        <v>155</v>
      </c>
      <c r="M608" s="116" t="s">
        <v>40</v>
      </c>
      <c r="N608" s="116">
        <v>600</v>
      </c>
      <c r="O608" s="116">
        <v>3</v>
      </c>
      <c r="P608" s="116" t="s">
        <v>154</v>
      </c>
      <c r="Q608" s="116">
        <v>3.5</v>
      </c>
      <c r="R608" s="128"/>
      <c r="S608" s="271">
        <v>480</v>
      </c>
      <c r="T608" s="271">
        <v>3</v>
      </c>
      <c r="U608" s="271">
        <v>100</v>
      </c>
      <c r="V608" s="271">
        <v>2.1</v>
      </c>
      <c r="W608" s="271">
        <v>1</v>
      </c>
      <c r="X608" s="271">
        <v>2747</v>
      </c>
      <c r="Y608" s="273" t="s">
        <v>775</v>
      </c>
      <c r="Z608" s="274"/>
      <c r="AA608" s="276"/>
    </row>
    <row r="609" spans="1:27" x14ac:dyDescent="0.25">
      <c r="A609" s="268"/>
      <c r="B609" s="248"/>
      <c r="C609" s="248"/>
      <c r="D609" s="248"/>
      <c r="E609" s="248"/>
      <c r="F609" s="248"/>
      <c r="G609" s="248"/>
      <c r="H609" s="248"/>
      <c r="I609" s="248"/>
      <c r="J609" s="248"/>
      <c r="K609" s="117" t="s">
        <v>152</v>
      </c>
      <c r="L609" s="118" t="s">
        <v>156</v>
      </c>
      <c r="M609" s="126" t="s">
        <v>922</v>
      </c>
      <c r="N609" s="118">
        <v>480</v>
      </c>
      <c r="O609" s="118">
        <v>3</v>
      </c>
      <c r="P609" s="118" t="s">
        <v>76</v>
      </c>
      <c r="Q609" s="118" t="s">
        <v>165</v>
      </c>
      <c r="R609" s="129">
        <v>5</v>
      </c>
      <c r="S609" s="272"/>
      <c r="T609" s="272"/>
      <c r="U609" s="272"/>
      <c r="V609" s="272"/>
      <c r="W609" s="272"/>
      <c r="X609" s="272"/>
      <c r="Y609" s="253"/>
      <c r="Z609" s="275"/>
      <c r="AA609" s="277"/>
    </row>
    <row r="610" spans="1:27" ht="15" customHeight="1" x14ac:dyDescent="0.25">
      <c r="A610" s="267" t="s">
        <v>746</v>
      </c>
      <c r="B610" s="270" t="s">
        <v>168</v>
      </c>
      <c r="C610" s="278">
        <v>31719</v>
      </c>
      <c r="D610" s="270" t="s">
        <v>581</v>
      </c>
      <c r="E610" s="270" t="s">
        <v>167</v>
      </c>
      <c r="F610" s="270" t="s">
        <v>582</v>
      </c>
      <c r="G610" s="270">
        <v>18</v>
      </c>
      <c r="H610" s="270">
        <v>14</v>
      </c>
      <c r="I610" s="270">
        <v>11</v>
      </c>
      <c r="J610" s="279" t="s">
        <v>171</v>
      </c>
      <c r="K610" s="115" t="s">
        <v>151</v>
      </c>
      <c r="L610" s="116" t="s">
        <v>155</v>
      </c>
      <c r="M610" s="116" t="s">
        <v>40</v>
      </c>
      <c r="N610" s="116">
        <v>600</v>
      </c>
      <c r="O610" s="116">
        <v>3</v>
      </c>
      <c r="P610" s="116" t="s">
        <v>154</v>
      </c>
      <c r="Q610" s="116">
        <v>3.5</v>
      </c>
      <c r="R610" s="128"/>
      <c r="S610" s="271">
        <v>480</v>
      </c>
      <c r="T610" s="271">
        <v>3</v>
      </c>
      <c r="U610" s="271">
        <v>100</v>
      </c>
      <c r="V610" s="271">
        <v>2.1</v>
      </c>
      <c r="W610" s="271">
        <v>1</v>
      </c>
      <c r="X610" s="271">
        <v>2747</v>
      </c>
      <c r="Y610" s="273" t="s">
        <v>775</v>
      </c>
      <c r="Z610" s="274"/>
      <c r="AA610" s="276"/>
    </row>
    <row r="611" spans="1:27" x14ac:dyDescent="0.25">
      <c r="A611" s="268"/>
      <c r="B611" s="248"/>
      <c r="C611" s="248"/>
      <c r="D611" s="248"/>
      <c r="E611" s="248"/>
      <c r="F611" s="248"/>
      <c r="G611" s="248"/>
      <c r="H611" s="248"/>
      <c r="I611" s="248"/>
      <c r="J611" s="248"/>
      <c r="K611" s="117" t="s">
        <v>152</v>
      </c>
      <c r="L611" s="118" t="s">
        <v>156</v>
      </c>
      <c r="M611" s="126" t="s">
        <v>923</v>
      </c>
      <c r="N611" s="118">
        <v>480</v>
      </c>
      <c r="O611" s="118">
        <v>3</v>
      </c>
      <c r="P611" s="118" t="s">
        <v>76</v>
      </c>
      <c r="Q611" s="118" t="s">
        <v>165</v>
      </c>
      <c r="R611" s="129">
        <v>5</v>
      </c>
      <c r="S611" s="272"/>
      <c r="T611" s="272"/>
      <c r="U611" s="272"/>
      <c r="V611" s="272"/>
      <c r="W611" s="272"/>
      <c r="X611" s="272"/>
      <c r="Y611" s="253"/>
      <c r="Z611" s="275"/>
      <c r="AA611" s="277"/>
    </row>
    <row r="612" spans="1:27" ht="15" customHeight="1" x14ac:dyDescent="0.25">
      <c r="A612" s="267" t="s">
        <v>747</v>
      </c>
      <c r="B612" s="270" t="s">
        <v>168</v>
      </c>
      <c r="C612" s="278">
        <v>31719</v>
      </c>
      <c r="D612" s="270" t="s">
        <v>581</v>
      </c>
      <c r="E612" s="270" t="s">
        <v>167</v>
      </c>
      <c r="F612" s="270" t="s">
        <v>582</v>
      </c>
      <c r="G612" s="270">
        <v>18</v>
      </c>
      <c r="H612" s="270">
        <v>14</v>
      </c>
      <c r="I612" s="270">
        <v>11</v>
      </c>
      <c r="J612" s="279" t="s">
        <v>171</v>
      </c>
      <c r="K612" s="115" t="s">
        <v>151</v>
      </c>
      <c r="L612" s="116" t="s">
        <v>155</v>
      </c>
      <c r="M612" s="116" t="s">
        <v>41</v>
      </c>
      <c r="N612" s="116">
        <v>600</v>
      </c>
      <c r="O612" s="116">
        <v>3</v>
      </c>
      <c r="P612" s="116" t="s">
        <v>154</v>
      </c>
      <c r="Q612" s="116">
        <v>7</v>
      </c>
      <c r="R612" s="128"/>
      <c r="S612" s="271">
        <v>480</v>
      </c>
      <c r="T612" s="271">
        <v>3</v>
      </c>
      <c r="U612" s="271">
        <v>100</v>
      </c>
      <c r="V612" s="271">
        <v>3</v>
      </c>
      <c r="W612" s="271">
        <v>1.5</v>
      </c>
      <c r="X612" s="271">
        <v>2747</v>
      </c>
      <c r="Y612" s="273" t="s">
        <v>775</v>
      </c>
      <c r="Z612" s="274"/>
      <c r="AA612" s="276"/>
    </row>
    <row r="613" spans="1:27" x14ac:dyDescent="0.25">
      <c r="A613" s="268"/>
      <c r="B613" s="248"/>
      <c r="C613" s="248"/>
      <c r="D613" s="248"/>
      <c r="E613" s="248"/>
      <c r="F613" s="248"/>
      <c r="G613" s="248"/>
      <c r="H613" s="248"/>
      <c r="I613" s="248"/>
      <c r="J613" s="248"/>
      <c r="K613" s="117" t="s">
        <v>152</v>
      </c>
      <c r="L613" s="118" t="s">
        <v>156</v>
      </c>
      <c r="M613" s="118" t="s">
        <v>924</v>
      </c>
      <c r="N613" s="118">
        <v>480</v>
      </c>
      <c r="O613" s="118">
        <v>3</v>
      </c>
      <c r="P613" s="118" t="s">
        <v>76</v>
      </c>
      <c r="Q613" s="118" t="s">
        <v>870</v>
      </c>
      <c r="R613" s="129">
        <v>10</v>
      </c>
      <c r="S613" s="272"/>
      <c r="T613" s="272"/>
      <c r="U613" s="272"/>
      <c r="V613" s="272"/>
      <c r="W613" s="272"/>
      <c r="X613" s="272"/>
      <c r="Y613" s="253"/>
      <c r="Z613" s="275"/>
      <c r="AA613" s="277"/>
    </row>
    <row r="614" spans="1:27" ht="15" customHeight="1" x14ac:dyDescent="0.25">
      <c r="A614" s="267" t="s">
        <v>748</v>
      </c>
      <c r="B614" s="270" t="s">
        <v>168</v>
      </c>
      <c r="C614" s="278">
        <v>31719</v>
      </c>
      <c r="D614" s="270" t="s">
        <v>581</v>
      </c>
      <c r="E614" s="270" t="s">
        <v>167</v>
      </c>
      <c r="F614" s="270" t="s">
        <v>582</v>
      </c>
      <c r="G614" s="270">
        <v>18</v>
      </c>
      <c r="H614" s="270">
        <v>14</v>
      </c>
      <c r="I614" s="270">
        <v>11</v>
      </c>
      <c r="J614" s="279" t="s">
        <v>171</v>
      </c>
      <c r="K614" s="115" t="s">
        <v>151</v>
      </c>
      <c r="L614" s="116" t="s">
        <v>155</v>
      </c>
      <c r="M614" s="116" t="s">
        <v>41</v>
      </c>
      <c r="N614" s="116">
        <v>600</v>
      </c>
      <c r="O614" s="116">
        <v>3</v>
      </c>
      <c r="P614" s="116" t="s">
        <v>154</v>
      </c>
      <c r="Q614" s="116">
        <v>7</v>
      </c>
      <c r="R614" s="128"/>
      <c r="S614" s="271">
        <v>480</v>
      </c>
      <c r="T614" s="271">
        <v>3</v>
      </c>
      <c r="U614" s="271">
        <v>100</v>
      </c>
      <c r="V614" s="271">
        <v>3</v>
      </c>
      <c r="W614" s="271">
        <v>1.5</v>
      </c>
      <c r="X614" s="271">
        <v>2747</v>
      </c>
      <c r="Y614" s="273" t="s">
        <v>775</v>
      </c>
      <c r="Z614" s="274"/>
      <c r="AA614" s="276"/>
    </row>
    <row r="615" spans="1:27" x14ac:dyDescent="0.25">
      <c r="A615" s="268"/>
      <c r="B615" s="248"/>
      <c r="C615" s="248"/>
      <c r="D615" s="248"/>
      <c r="E615" s="248"/>
      <c r="F615" s="248"/>
      <c r="G615" s="248"/>
      <c r="H615" s="248"/>
      <c r="I615" s="248"/>
      <c r="J615" s="248"/>
      <c r="K615" s="117" t="s">
        <v>152</v>
      </c>
      <c r="L615" s="118" t="s">
        <v>156</v>
      </c>
      <c r="M615" s="118" t="s">
        <v>925</v>
      </c>
      <c r="N615" s="118">
        <v>480</v>
      </c>
      <c r="O615" s="118">
        <v>3</v>
      </c>
      <c r="P615" s="118" t="s">
        <v>76</v>
      </c>
      <c r="Q615" s="118" t="s">
        <v>870</v>
      </c>
      <c r="R615" s="129">
        <v>10</v>
      </c>
      <c r="S615" s="272"/>
      <c r="T615" s="272"/>
      <c r="U615" s="272"/>
      <c r="V615" s="272"/>
      <c r="W615" s="272"/>
      <c r="X615" s="272"/>
      <c r="Y615" s="253"/>
      <c r="Z615" s="275"/>
      <c r="AA615" s="277"/>
    </row>
    <row r="616" spans="1:27" ht="15" customHeight="1" x14ac:dyDescent="0.25">
      <c r="A616" s="267" t="s">
        <v>749</v>
      </c>
      <c r="B616" s="270" t="s">
        <v>168</v>
      </c>
      <c r="C616" s="278">
        <v>31719</v>
      </c>
      <c r="D616" s="270" t="s">
        <v>581</v>
      </c>
      <c r="E616" s="270" t="s">
        <v>167</v>
      </c>
      <c r="F616" s="270" t="s">
        <v>582</v>
      </c>
      <c r="G616" s="270">
        <v>18</v>
      </c>
      <c r="H616" s="270">
        <v>14</v>
      </c>
      <c r="I616" s="270">
        <v>11</v>
      </c>
      <c r="J616" s="279" t="s">
        <v>171</v>
      </c>
      <c r="K616" s="115" t="s">
        <v>151</v>
      </c>
      <c r="L616" s="116" t="s">
        <v>155</v>
      </c>
      <c r="M616" s="116" t="s">
        <v>41</v>
      </c>
      <c r="N616" s="116">
        <v>600</v>
      </c>
      <c r="O616" s="116">
        <v>3</v>
      </c>
      <c r="P616" s="116" t="s">
        <v>154</v>
      </c>
      <c r="Q616" s="116">
        <v>7</v>
      </c>
      <c r="R616" s="128"/>
      <c r="S616" s="271">
        <v>480</v>
      </c>
      <c r="T616" s="271">
        <v>3</v>
      </c>
      <c r="U616" s="271">
        <v>100</v>
      </c>
      <c r="V616" s="271">
        <v>3.4</v>
      </c>
      <c r="W616" s="271">
        <v>2</v>
      </c>
      <c r="X616" s="271">
        <v>2747</v>
      </c>
      <c r="Y616" s="273" t="s">
        <v>775</v>
      </c>
      <c r="Z616" s="274"/>
      <c r="AA616" s="276"/>
    </row>
    <row r="617" spans="1:27" x14ac:dyDescent="0.25">
      <c r="A617" s="268"/>
      <c r="B617" s="248"/>
      <c r="C617" s="248"/>
      <c r="D617" s="248"/>
      <c r="E617" s="248"/>
      <c r="F617" s="248"/>
      <c r="G617" s="248"/>
      <c r="H617" s="248"/>
      <c r="I617" s="248"/>
      <c r="J617" s="248"/>
      <c r="K617" s="117" t="s">
        <v>152</v>
      </c>
      <c r="L617" s="118" t="s">
        <v>156</v>
      </c>
      <c r="M617" s="118" t="s">
        <v>924</v>
      </c>
      <c r="N617" s="118">
        <v>480</v>
      </c>
      <c r="O617" s="118">
        <v>3</v>
      </c>
      <c r="P617" s="118" t="s">
        <v>76</v>
      </c>
      <c r="Q617" s="118" t="s">
        <v>870</v>
      </c>
      <c r="R617" s="129">
        <v>10</v>
      </c>
      <c r="S617" s="272"/>
      <c r="T617" s="272"/>
      <c r="U617" s="272"/>
      <c r="V617" s="272"/>
      <c r="W617" s="272"/>
      <c r="X617" s="272"/>
      <c r="Y617" s="253"/>
      <c r="Z617" s="275"/>
      <c r="AA617" s="277"/>
    </row>
    <row r="618" spans="1:27" ht="15" customHeight="1" x14ac:dyDescent="0.25">
      <c r="A618" s="267" t="s">
        <v>750</v>
      </c>
      <c r="B618" s="270" t="s">
        <v>168</v>
      </c>
      <c r="C618" s="278">
        <v>31719</v>
      </c>
      <c r="D618" s="270" t="s">
        <v>581</v>
      </c>
      <c r="E618" s="270" t="s">
        <v>167</v>
      </c>
      <c r="F618" s="270" t="s">
        <v>582</v>
      </c>
      <c r="G618" s="270">
        <v>18</v>
      </c>
      <c r="H618" s="270">
        <v>14</v>
      </c>
      <c r="I618" s="270">
        <v>11</v>
      </c>
      <c r="J618" s="279" t="s">
        <v>171</v>
      </c>
      <c r="K618" s="115" t="s">
        <v>151</v>
      </c>
      <c r="L618" s="116" t="s">
        <v>155</v>
      </c>
      <c r="M618" s="116" t="s">
        <v>41</v>
      </c>
      <c r="N618" s="116">
        <v>600</v>
      </c>
      <c r="O618" s="116">
        <v>3</v>
      </c>
      <c r="P618" s="116" t="s">
        <v>154</v>
      </c>
      <c r="Q618" s="116">
        <v>7</v>
      </c>
      <c r="R618" s="128"/>
      <c r="S618" s="271">
        <v>480</v>
      </c>
      <c r="T618" s="271">
        <v>3</v>
      </c>
      <c r="U618" s="271">
        <v>100</v>
      </c>
      <c r="V618" s="271">
        <v>3.4</v>
      </c>
      <c r="W618" s="271">
        <v>2</v>
      </c>
      <c r="X618" s="271">
        <v>2747</v>
      </c>
      <c r="Y618" s="273" t="s">
        <v>775</v>
      </c>
      <c r="Z618" s="274"/>
      <c r="AA618" s="276"/>
    </row>
    <row r="619" spans="1:27" x14ac:dyDescent="0.25">
      <c r="A619" s="268"/>
      <c r="B619" s="248"/>
      <c r="C619" s="248"/>
      <c r="D619" s="248"/>
      <c r="E619" s="248"/>
      <c r="F619" s="248"/>
      <c r="G619" s="248"/>
      <c r="H619" s="248"/>
      <c r="I619" s="248"/>
      <c r="J619" s="248"/>
      <c r="K619" s="117" t="s">
        <v>152</v>
      </c>
      <c r="L619" s="118" t="s">
        <v>156</v>
      </c>
      <c r="M619" s="118" t="s">
        <v>925</v>
      </c>
      <c r="N619" s="118">
        <v>480</v>
      </c>
      <c r="O619" s="118">
        <v>3</v>
      </c>
      <c r="P619" s="118" t="s">
        <v>76</v>
      </c>
      <c r="Q619" s="118" t="s">
        <v>870</v>
      </c>
      <c r="R619" s="129">
        <v>10</v>
      </c>
      <c r="S619" s="272"/>
      <c r="T619" s="272"/>
      <c r="U619" s="272"/>
      <c r="V619" s="272"/>
      <c r="W619" s="272"/>
      <c r="X619" s="272"/>
      <c r="Y619" s="253"/>
      <c r="Z619" s="275"/>
      <c r="AA619" s="277"/>
    </row>
    <row r="620" spans="1:27" ht="15" customHeight="1" x14ac:dyDescent="0.25">
      <c r="A620" s="267" t="s">
        <v>751</v>
      </c>
      <c r="B620" s="270" t="s">
        <v>168</v>
      </c>
      <c r="C620" s="278">
        <v>31719</v>
      </c>
      <c r="D620" s="270" t="s">
        <v>581</v>
      </c>
      <c r="E620" s="270" t="s">
        <v>167</v>
      </c>
      <c r="F620" s="270" t="s">
        <v>582</v>
      </c>
      <c r="G620" s="270">
        <v>18</v>
      </c>
      <c r="H620" s="270">
        <v>14</v>
      </c>
      <c r="I620" s="270">
        <v>11</v>
      </c>
      <c r="J620" s="279" t="s">
        <v>171</v>
      </c>
      <c r="K620" s="115" t="s">
        <v>151</v>
      </c>
      <c r="L620" s="116" t="s">
        <v>155</v>
      </c>
      <c r="M620" s="116" t="s">
        <v>41</v>
      </c>
      <c r="N620" s="116">
        <v>600</v>
      </c>
      <c r="O620" s="116">
        <v>3</v>
      </c>
      <c r="P620" s="116" t="s">
        <v>154</v>
      </c>
      <c r="Q620" s="116">
        <v>7</v>
      </c>
      <c r="R620" s="128"/>
      <c r="S620" s="271">
        <v>480</v>
      </c>
      <c r="T620" s="271">
        <v>3</v>
      </c>
      <c r="U620" s="271">
        <v>100</v>
      </c>
      <c r="V620" s="271">
        <v>4.8</v>
      </c>
      <c r="W620" s="271">
        <v>3</v>
      </c>
      <c r="X620" s="271">
        <v>2747</v>
      </c>
      <c r="Y620" s="273" t="s">
        <v>775</v>
      </c>
      <c r="Z620" s="274"/>
      <c r="AA620" s="276"/>
    </row>
    <row r="621" spans="1:27" x14ac:dyDescent="0.25">
      <c r="A621" s="268"/>
      <c r="B621" s="248"/>
      <c r="C621" s="248"/>
      <c r="D621" s="248"/>
      <c r="E621" s="248"/>
      <c r="F621" s="248"/>
      <c r="G621" s="248"/>
      <c r="H621" s="248"/>
      <c r="I621" s="248"/>
      <c r="J621" s="248"/>
      <c r="K621" s="117" t="s">
        <v>152</v>
      </c>
      <c r="L621" s="118" t="s">
        <v>156</v>
      </c>
      <c r="M621" s="118" t="s">
        <v>924</v>
      </c>
      <c r="N621" s="118">
        <v>480</v>
      </c>
      <c r="O621" s="118">
        <v>3</v>
      </c>
      <c r="P621" s="118" t="s">
        <v>76</v>
      </c>
      <c r="Q621" s="118" t="s">
        <v>870</v>
      </c>
      <c r="R621" s="129">
        <v>10</v>
      </c>
      <c r="S621" s="272"/>
      <c r="T621" s="272"/>
      <c r="U621" s="272"/>
      <c r="V621" s="272"/>
      <c r="W621" s="272"/>
      <c r="X621" s="272"/>
      <c r="Y621" s="253"/>
      <c r="Z621" s="275"/>
      <c r="AA621" s="277"/>
    </row>
    <row r="622" spans="1:27" ht="15" customHeight="1" x14ac:dyDescent="0.25">
      <c r="A622" s="267" t="s">
        <v>752</v>
      </c>
      <c r="B622" s="270" t="s">
        <v>168</v>
      </c>
      <c r="C622" s="278">
        <v>31719</v>
      </c>
      <c r="D622" s="270" t="s">
        <v>581</v>
      </c>
      <c r="E622" s="270" t="s">
        <v>167</v>
      </c>
      <c r="F622" s="270" t="s">
        <v>582</v>
      </c>
      <c r="G622" s="270">
        <v>18</v>
      </c>
      <c r="H622" s="270">
        <v>14</v>
      </c>
      <c r="I622" s="270">
        <v>11</v>
      </c>
      <c r="J622" s="279" t="s">
        <v>171</v>
      </c>
      <c r="K622" s="115" t="s">
        <v>151</v>
      </c>
      <c r="L622" s="116" t="s">
        <v>155</v>
      </c>
      <c r="M622" s="116" t="s">
        <v>41</v>
      </c>
      <c r="N622" s="116">
        <v>600</v>
      </c>
      <c r="O622" s="116">
        <v>3</v>
      </c>
      <c r="P622" s="116" t="s">
        <v>154</v>
      </c>
      <c r="Q622" s="116">
        <v>7</v>
      </c>
      <c r="R622" s="128"/>
      <c r="S622" s="271">
        <v>480</v>
      </c>
      <c r="T622" s="271">
        <v>3</v>
      </c>
      <c r="U622" s="271">
        <v>100</v>
      </c>
      <c r="V622" s="271">
        <v>4.8</v>
      </c>
      <c r="W622" s="271">
        <v>3</v>
      </c>
      <c r="X622" s="271">
        <v>2747</v>
      </c>
      <c r="Y622" s="273" t="s">
        <v>775</v>
      </c>
      <c r="Z622" s="274"/>
      <c r="AA622" s="276"/>
    </row>
    <row r="623" spans="1:27" x14ac:dyDescent="0.25">
      <c r="A623" s="268"/>
      <c r="B623" s="248"/>
      <c r="C623" s="248"/>
      <c r="D623" s="248"/>
      <c r="E623" s="248"/>
      <c r="F623" s="248"/>
      <c r="G623" s="248"/>
      <c r="H623" s="248"/>
      <c r="I623" s="248"/>
      <c r="J623" s="248"/>
      <c r="K623" s="117" t="s">
        <v>152</v>
      </c>
      <c r="L623" s="118" t="s">
        <v>156</v>
      </c>
      <c r="M623" s="118" t="s">
        <v>925</v>
      </c>
      <c r="N623" s="118">
        <v>480</v>
      </c>
      <c r="O623" s="118">
        <v>3</v>
      </c>
      <c r="P623" s="118" t="s">
        <v>76</v>
      </c>
      <c r="Q623" s="118" t="s">
        <v>870</v>
      </c>
      <c r="R623" s="129">
        <v>10</v>
      </c>
      <c r="S623" s="272"/>
      <c r="T623" s="272"/>
      <c r="U623" s="272"/>
      <c r="V623" s="272"/>
      <c r="W623" s="272"/>
      <c r="X623" s="272"/>
      <c r="Y623" s="253"/>
      <c r="Z623" s="275"/>
      <c r="AA623" s="277"/>
    </row>
    <row r="624" spans="1:27" ht="15" customHeight="1" x14ac:dyDescent="0.25">
      <c r="A624" s="267" t="s">
        <v>753</v>
      </c>
      <c r="B624" s="270" t="s">
        <v>168</v>
      </c>
      <c r="C624" s="278">
        <v>31719</v>
      </c>
      <c r="D624" s="270" t="s">
        <v>581</v>
      </c>
      <c r="E624" s="270" t="s">
        <v>167</v>
      </c>
      <c r="F624" s="270" t="s">
        <v>582</v>
      </c>
      <c r="G624" s="270">
        <v>18</v>
      </c>
      <c r="H624" s="270">
        <v>14</v>
      </c>
      <c r="I624" s="270">
        <v>11</v>
      </c>
      <c r="J624" s="279" t="s">
        <v>171</v>
      </c>
      <c r="K624" s="115" t="s">
        <v>151</v>
      </c>
      <c r="L624" s="116" t="s">
        <v>155</v>
      </c>
      <c r="M624" s="116" t="s">
        <v>153</v>
      </c>
      <c r="N624" s="116">
        <v>600</v>
      </c>
      <c r="O624" s="116">
        <v>3</v>
      </c>
      <c r="P624" s="116" t="s">
        <v>154</v>
      </c>
      <c r="Q624" s="116">
        <v>12.5</v>
      </c>
      <c r="R624" s="128"/>
      <c r="S624" s="271">
        <v>480</v>
      </c>
      <c r="T624" s="271">
        <v>3</v>
      </c>
      <c r="U624" s="271">
        <v>100</v>
      </c>
      <c r="V624" s="271">
        <v>7.6</v>
      </c>
      <c r="W624" s="271">
        <v>5</v>
      </c>
      <c r="X624" s="271">
        <v>2747</v>
      </c>
      <c r="Y624" s="273" t="s">
        <v>775</v>
      </c>
      <c r="Z624" s="274"/>
      <c r="AA624" s="276"/>
    </row>
    <row r="625" spans="1:27" x14ac:dyDescent="0.25">
      <c r="A625" s="268"/>
      <c r="B625" s="248"/>
      <c r="C625" s="248"/>
      <c r="D625" s="248"/>
      <c r="E625" s="248"/>
      <c r="F625" s="248"/>
      <c r="G625" s="248"/>
      <c r="H625" s="248"/>
      <c r="I625" s="248"/>
      <c r="J625" s="248"/>
      <c r="K625" s="117" t="s">
        <v>152</v>
      </c>
      <c r="L625" s="118" t="s">
        <v>156</v>
      </c>
      <c r="M625" s="118" t="s">
        <v>924</v>
      </c>
      <c r="N625" s="118">
        <v>480</v>
      </c>
      <c r="O625" s="118">
        <v>3</v>
      </c>
      <c r="P625" s="118" t="s">
        <v>76</v>
      </c>
      <c r="Q625" s="118" t="s">
        <v>870</v>
      </c>
      <c r="R625" s="129">
        <v>10</v>
      </c>
      <c r="S625" s="272"/>
      <c r="T625" s="272"/>
      <c r="U625" s="272"/>
      <c r="V625" s="272"/>
      <c r="W625" s="272"/>
      <c r="X625" s="272"/>
      <c r="Y625" s="253"/>
      <c r="Z625" s="275"/>
      <c r="AA625" s="277"/>
    </row>
    <row r="626" spans="1:27" ht="15" customHeight="1" x14ac:dyDescent="0.25">
      <c r="A626" s="267" t="s">
        <v>754</v>
      </c>
      <c r="B626" s="270" t="s">
        <v>168</v>
      </c>
      <c r="C626" s="278">
        <v>31719</v>
      </c>
      <c r="D626" s="270" t="s">
        <v>581</v>
      </c>
      <c r="E626" s="270" t="s">
        <v>167</v>
      </c>
      <c r="F626" s="270" t="s">
        <v>582</v>
      </c>
      <c r="G626" s="270">
        <v>18</v>
      </c>
      <c r="H626" s="270">
        <v>14</v>
      </c>
      <c r="I626" s="270">
        <v>11</v>
      </c>
      <c r="J626" s="279" t="s">
        <v>171</v>
      </c>
      <c r="K626" s="115" t="s">
        <v>151</v>
      </c>
      <c r="L626" s="116" t="s">
        <v>155</v>
      </c>
      <c r="M626" s="116" t="s">
        <v>153</v>
      </c>
      <c r="N626" s="116">
        <v>600</v>
      </c>
      <c r="O626" s="116">
        <v>3</v>
      </c>
      <c r="P626" s="116" t="s">
        <v>154</v>
      </c>
      <c r="Q626" s="116">
        <v>12.5</v>
      </c>
      <c r="R626" s="128"/>
      <c r="S626" s="271">
        <v>480</v>
      </c>
      <c r="T626" s="271">
        <v>3</v>
      </c>
      <c r="U626" s="271">
        <v>100</v>
      </c>
      <c r="V626" s="271">
        <v>7.6</v>
      </c>
      <c r="W626" s="271">
        <v>5</v>
      </c>
      <c r="X626" s="271">
        <v>2747</v>
      </c>
      <c r="Y626" s="273" t="s">
        <v>775</v>
      </c>
      <c r="Z626" s="274"/>
      <c r="AA626" s="276"/>
    </row>
    <row r="627" spans="1:27" x14ac:dyDescent="0.25">
      <c r="A627" s="268"/>
      <c r="B627" s="248"/>
      <c r="C627" s="248"/>
      <c r="D627" s="248"/>
      <c r="E627" s="248"/>
      <c r="F627" s="248"/>
      <c r="G627" s="248"/>
      <c r="H627" s="248"/>
      <c r="I627" s="248"/>
      <c r="J627" s="248"/>
      <c r="K627" s="117" t="s">
        <v>152</v>
      </c>
      <c r="L627" s="118" t="s">
        <v>156</v>
      </c>
      <c r="M627" s="118" t="s">
        <v>925</v>
      </c>
      <c r="N627" s="118">
        <v>480</v>
      </c>
      <c r="O627" s="118">
        <v>3</v>
      </c>
      <c r="P627" s="118" t="s">
        <v>76</v>
      </c>
      <c r="Q627" s="118" t="s">
        <v>870</v>
      </c>
      <c r="R627" s="129">
        <v>10</v>
      </c>
      <c r="S627" s="272"/>
      <c r="T627" s="272"/>
      <c r="U627" s="272"/>
      <c r="V627" s="272"/>
      <c r="W627" s="272"/>
      <c r="X627" s="272"/>
      <c r="Y627" s="253"/>
      <c r="Z627" s="275"/>
      <c r="AA627" s="277"/>
    </row>
    <row r="628" spans="1:27" ht="15" customHeight="1" x14ac:dyDescent="0.25">
      <c r="A628" s="267" t="s">
        <v>755</v>
      </c>
      <c r="B628" s="270" t="s">
        <v>168</v>
      </c>
      <c r="C628" s="278">
        <v>31719</v>
      </c>
      <c r="D628" s="270" t="s">
        <v>581</v>
      </c>
      <c r="E628" s="270" t="s">
        <v>167</v>
      </c>
      <c r="F628" s="270" t="s">
        <v>582</v>
      </c>
      <c r="G628" s="270">
        <v>18</v>
      </c>
      <c r="H628" s="270">
        <v>14</v>
      </c>
      <c r="I628" s="270">
        <v>11</v>
      </c>
      <c r="J628" s="279" t="s">
        <v>171</v>
      </c>
      <c r="K628" s="115" t="s">
        <v>151</v>
      </c>
      <c r="L628" s="116" t="s">
        <v>155</v>
      </c>
      <c r="M628" s="116" t="s">
        <v>153</v>
      </c>
      <c r="N628" s="116">
        <v>600</v>
      </c>
      <c r="O628" s="116">
        <v>3</v>
      </c>
      <c r="P628" s="116" t="s">
        <v>154</v>
      </c>
      <c r="Q628" s="116">
        <v>12.5</v>
      </c>
      <c r="R628" s="128"/>
      <c r="S628" s="271">
        <v>480</v>
      </c>
      <c r="T628" s="271">
        <v>3</v>
      </c>
      <c r="U628" s="271">
        <v>100</v>
      </c>
      <c r="V628" s="271">
        <v>11</v>
      </c>
      <c r="W628" s="271">
        <v>7.5</v>
      </c>
      <c r="X628" s="271">
        <v>2747</v>
      </c>
      <c r="Y628" s="273" t="s">
        <v>775</v>
      </c>
      <c r="Z628" s="274"/>
      <c r="AA628" s="276"/>
    </row>
    <row r="629" spans="1:27" x14ac:dyDescent="0.25">
      <c r="A629" s="268"/>
      <c r="B629" s="248"/>
      <c r="C629" s="248"/>
      <c r="D629" s="248"/>
      <c r="E629" s="248"/>
      <c r="F629" s="248"/>
      <c r="G629" s="248"/>
      <c r="H629" s="248"/>
      <c r="I629" s="248"/>
      <c r="J629" s="248"/>
      <c r="K629" s="117" t="s">
        <v>152</v>
      </c>
      <c r="L629" s="118" t="s">
        <v>156</v>
      </c>
      <c r="M629" s="118" t="s">
        <v>924</v>
      </c>
      <c r="N629" s="118">
        <v>480</v>
      </c>
      <c r="O629" s="118">
        <v>3</v>
      </c>
      <c r="P629" s="118" t="s">
        <v>76</v>
      </c>
      <c r="Q629" s="118" t="s">
        <v>870</v>
      </c>
      <c r="R629" s="129">
        <v>10</v>
      </c>
      <c r="S629" s="272"/>
      <c r="T629" s="272"/>
      <c r="U629" s="272"/>
      <c r="V629" s="272"/>
      <c r="W629" s="272"/>
      <c r="X629" s="272"/>
      <c r="Y629" s="253"/>
      <c r="Z629" s="275"/>
      <c r="AA629" s="277"/>
    </row>
    <row r="630" spans="1:27" ht="15" customHeight="1" x14ac:dyDescent="0.25">
      <c r="A630" s="267" t="s">
        <v>756</v>
      </c>
      <c r="B630" s="270" t="s">
        <v>168</v>
      </c>
      <c r="C630" s="278">
        <v>31719</v>
      </c>
      <c r="D630" s="270" t="s">
        <v>581</v>
      </c>
      <c r="E630" s="270" t="s">
        <v>167</v>
      </c>
      <c r="F630" s="270" t="s">
        <v>582</v>
      </c>
      <c r="G630" s="270">
        <v>18</v>
      </c>
      <c r="H630" s="270">
        <v>14</v>
      </c>
      <c r="I630" s="270">
        <v>11</v>
      </c>
      <c r="J630" s="279" t="s">
        <v>171</v>
      </c>
      <c r="K630" s="115" t="s">
        <v>151</v>
      </c>
      <c r="L630" s="116" t="s">
        <v>155</v>
      </c>
      <c r="M630" s="116" t="s">
        <v>153</v>
      </c>
      <c r="N630" s="116">
        <v>600</v>
      </c>
      <c r="O630" s="116">
        <v>3</v>
      </c>
      <c r="P630" s="116" t="s">
        <v>154</v>
      </c>
      <c r="Q630" s="116">
        <v>12.5</v>
      </c>
      <c r="R630" s="128"/>
      <c r="S630" s="271">
        <v>480</v>
      </c>
      <c r="T630" s="271">
        <v>3</v>
      </c>
      <c r="U630" s="271">
        <v>100</v>
      </c>
      <c r="V630" s="271">
        <v>11</v>
      </c>
      <c r="W630" s="271">
        <v>7.5</v>
      </c>
      <c r="X630" s="271">
        <v>2747</v>
      </c>
      <c r="Y630" s="273" t="s">
        <v>775</v>
      </c>
      <c r="Z630" s="274"/>
      <c r="AA630" s="276"/>
    </row>
    <row r="631" spans="1:27" x14ac:dyDescent="0.25">
      <c r="A631" s="268"/>
      <c r="B631" s="248"/>
      <c r="C631" s="248"/>
      <c r="D631" s="248"/>
      <c r="E631" s="248"/>
      <c r="F631" s="248"/>
      <c r="G631" s="248"/>
      <c r="H631" s="248"/>
      <c r="I631" s="248"/>
      <c r="J631" s="248"/>
      <c r="K631" s="117" t="s">
        <v>152</v>
      </c>
      <c r="L631" s="118" t="s">
        <v>156</v>
      </c>
      <c r="M631" s="118" t="s">
        <v>925</v>
      </c>
      <c r="N631" s="118">
        <v>480</v>
      </c>
      <c r="O631" s="118">
        <v>3</v>
      </c>
      <c r="P631" s="118" t="s">
        <v>76</v>
      </c>
      <c r="Q631" s="118" t="s">
        <v>870</v>
      </c>
      <c r="R631" s="129">
        <v>10</v>
      </c>
      <c r="S631" s="272"/>
      <c r="T631" s="272"/>
      <c r="U631" s="272"/>
      <c r="V631" s="272"/>
      <c r="W631" s="272"/>
      <c r="X631" s="272"/>
      <c r="Y631" s="253"/>
      <c r="Z631" s="275"/>
      <c r="AA631" s="277"/>
    </row>
    <row r="632" spans="1:27" ht="15" customHeight="1" x14ac:dyDescent="0.25">
      <c r="A632" s="267" t="s">
        <v>757</v>
      </c>
      <c r="B632" s="270" t="s">
        <v>168</v>
      </c>
      <c r="C632" s="278">
        <v>31719</v>
      </c>
      <c r="D632" s="270" t="s">
        <v>581</v>
      </c>
      <c r="E632" s="270" t="s">
        <v>167</v>
      </c>
      <c r="F632" s="270" t="s">
        <v>582</v>
      </c>
      <c r="G632" s="270">
        <v>18</v>
      </c>
      <c r="H632" s="270">
        <v>14</v>
      </c>
      <c r="I632" s="270">
        <v>11</v>
      </c>
      <c r="J632" s="279" t="s">
        <v>171</v>
      </c>
      <c r="K632" s="115" t="s">
        <v>151</v>
      </c>
      <c r="L632" s="116" t="s">
        <v>155</v>
      </c>
      <c r="M632" s="116" t="s">
        <v>43</v>
      </c>
      <c r="N632" s="116">
        <v>600</v>
      </c>
      <c r="O632" s="116">
        <v>3</v>
      </c>
      <c r="P632" s="116" t="s">
        <v>154</v>
      </c>
      <c r="Q632" s="116">
        <v>25</v>
      </c>
      <c r="R632" s="128"/>
      <c r="S632" s="271">
        <v>480</v>
      </c>
      <c r="T632" s="271">
        <v>3</v>
      </c>
      <c r="U632" s="271">
        <v>100</v>
      </c>
      <c r="V632" s="271">
        <v>14</v>
      </c>
      <c r="W632" s="271">
        <v>10</v>
      </c>
      <c r="X632" s="271">
        <v>2747</v>
      </c>
      <c r="Y632" s="273" t="s">
        <v>775</v>
      </c>
      <c r="Z632" s="274"/>
      <c r="AA632" s="276"/>
    </row>
    <row r="633" spans="1:27" x14ac:dyDescent="0.25">
      <c r="A633" s="268"/>
      <c r="B633" s="248"/>
      <c r="C633" s="248"/>
      <c r="D633" s="248"/>
      <c r="E633" s="248"/>
      <c r="F633" s="248"/>
      <c r="G633" s="248"/>
      <c r="H633" s="248"/>
      <c r="I633" s="248"/>
      <c r="J633" s="248"/>
      <c r="K633" s="117" t="s">
        <v>152</v>
      </c>
      <c r="L633" s="118" t="s">
        <v>156</v>
      </c>
      <c r="M633" s="118" t="s">
        <v>924</v>
      </c>
      <c r="N633" s="118">
        <v>480</v>
      </c>
      <c r="O633" s="118">
        <v>3</v>
      </c>
      <c r="P633" s="118" t="s">
        <v>76</v>
      </c>
      <c r="Q633" s="118" t="s">
        <v>870</v>
      </c>
      <c r="R633" s="129">
        <v>10</v>
      </c>
      <c r="S633" s="272"/>
      <c r="T633" s="272"/>
      <c r="U633" s="272"/>
      <c r="V633" s="272"/>
      <c r="W633" s="272"/>
      <c r="X633" s="272"/>
      <c r="Y633" s="253"/>
      <c r="Z633" s="275"/>
      <c r="AA633" s="277"/>
    </row>
    <row r="634" spans="1:27" ht="15" customHeight="1" x14ac:dyDescent="0.25">
      <c r="A634" s="267" t="s">
        <v>758</v>
      </c>
      <c r="B634" s="270" t="s">
        <v>168</v>
      </c>
      <c r="C634" s="278">
        <v>31719</v>
      </c>
      <c r="D634" s="270" t="s">
        <v>581</v>
      </c>
      <c r="E634" s="270" t="s">
        <v>167</v>
      </c>
      <c r="F634" s="270" t="s">
        <v>582</v>
      </c>
      <c r="G634" s="270">
        <v>18</v>
      </c>
      <c r="H634" s="270">
        <v>14</v>
      </c>
      <c r="I634" s="270">
        <v>11</v>
      </c>
      <c r="J634" s="279" t="s">
        <v>171</v>
      </c>
      <c r="K634" s="115" t="s">
        <v>151</v>
      </c>
      <c r="L634" s="116" t="s">
        <v>155</v>
      </c>
      <c r="M634" s="116" t="s">
        <v>43</v>
      </c>
      <c r="N634" s="116">
        <v>600</v>
      </c>
      <c r="O634" s="116">
        <v>3</v>
      </c>
      <c r="P634" s="116" t="s">
        <v>154</v>
      </c>
      <c r="Q634" s="116">
        <v>25</v>
      </c>
      <c r="R634" s="128"/>
      <c r="S634" s="271">
        <v>480</v>
      </c>
      <c r="T634" s="271">
        <v>3</v>
      </c>
      <c r="U634" s="271">
        <v>100</v>
      </c>
      <c r="V634" s="271">
        <v>14</v>
      </c>
      <c r="W634" s="271">
        <v>10</v>
      </c>
      <c r="X634" s="271">
        <v>2747</v>
      </c>
      <c r="Y634" s="273" t="s">
        <v>775</v>
      </c>
      <c r="Z634" s="274"/>
      <c r="AA634" s="276"/>
    </row>
    <row r="635" spans="1:27" x14ac:dyDescent="0.25">
      <c r="A635" s="268"/>
      <c r="B635" s="248"/>
      <c r="C635" s="248"/>
      <c r="D635" s="248"/>
      <c r="E635" s="248"/>
      <c r="F635" s="248"/>
      <c r="G635" s="248"/>
      <c r="H635" s="248"/>
      <c r="I635" s="248"/>
      <c r="J635" s="248"/>
      <c r="K635" s="117" t="s">
        <v>152</v>
      </c>
      <c r="L635" s="118" t="s">
        <v>156</v>
      </c>
      <c r="M635" s="118" t="s">
        <v>925</v>
      </c>
      <c r="N635" s="118">
        <v>480</v>
      </c>
      <c r="O635" s="118">
        <v>3</v>
      </c>
      <c r="P635" s="118" t="s">
        <v>76</v>
      </c>
      <c r="Q635" s="118" t="s">
        <v>870</v>
      </c>
      <c r="R635" s="129">
        <v>10</v>
      </c>
      <c r="S635" s="272"/>
      <c r="T635" s="272"/>
      <c r="U635" s="272"/>
      <c r="V635" s="272"/>
      <c r="W635" s="272"/>
      <c r="X635" s="272"/>
      <c r="Y635" s="253"/>
      <c r="Z635" s="275"/>
      <c r="AA635" s="277"/>
    </row>
    <row r="636" spans="1:27" ht="15" customHeight="1" x14ac:dyDescent="0.25">
      <c r="A636" s="267" t="s">
        <v>759</v>
      </c>
      <c r="B636" s="270" t="s">
        <v>168</v>
      </c>
      <c r="C636" s="278">
        <v>31719</v>
      </c>
      <c r="D636" s="270" t="s">
        <v>581</v>
      </c>
      <c r="E636" s="270" t="s">
        <v>167</v>
      </c>
      <c r="F636" s="270" t="s">
        <v>582</v>
      </c>
      <c r="G636" s="270">
        <v>18</v>
      </c>
      <c r="H636" s="270">
        <v>14</v>
      </c>
      <c r="I636" s="270">
        <v>11</v>
      </c>
      <c r="J636" s="279" t="s">
        <v>171</v>
      </c>
      <c r="K636" s="115" t="s">
        <v>151</v>
      </c>
      <c r="L636" s="116" t="s">
        <v>155</v>
      </c>
      <c r="M636" s="116" t="s">
        <v>43</v>
      </c>
      <c r="N636" s="116">
        <v>600</v>
      </c>
      <c r="O636" s="116">
        <v>3</v>
      </c>
      <c r="P636" s="116" t="s">
        <v>154</v>
      </c>
      <c r="Q636" s="116">
        <v>25</v>
      </c>
      <c r="R636" s="128"/>
      <c r="S636" s="271">
        <v>480</v>
      </c>
      <c r="T636" s="271">
        <v>3</v>
      </c>
      <c r="U636" s="271">
        <v>100</v>
      </c>
      <c r="V636" s="271">
        <v>21</v>
      </c>
      <c r="W636" s="271">
        <v>15</v>
      </c>
      <c r="X636" s="271">
        <v>2747</v>
      </c>
      <c r="Y636" s="273" t="s">
        <v>776</v>
      </c>
      <c r="Z636" s="274"/>
      <c r="AA636" s="276"/>
    </row>
    <row r="637" spans="1:27" x14ac:dyDescent="0.25">
      <c r="A637" s="268"/>
      <c r="B637" s="248"/>
      <c r="C637" s="248"/>
      <c r="D637" s="248"/>
      <c r="E637" s="248"/>
      <c r="F637" s="248"/>
      <c r="G637" s="248"/>
      <c r="H637" s="248"/>
      <c r="I637" s="248"/>
      <c r="J637" s="248"/>
      <c r="K637" s="117" t="s">
        <v>152</v>
      </c>
      <c r="L637" s="118" t="s">
        <v>156</v>
      </c>
      <c r="M637" s="118" t="s">
        <v>920</v>
      </c>
      <c r="N637" s="118">
        <v>480</v>
      </c>
      <c r="O637" s="118">
        <v>3</v>
      </c>
      <c r="P637" s="118" t="s">
        <v>76</v>
      </c>
      <c r="Q637" s="118" t="s">
        <v>870</v>
      </c>
      <c r="R637" s="129">
        <v>20</v>
      </c>
      <c r="S637" s="272"/>
      <c r="T637" s="272"/>
      <c r="U637" s="272"/>
      <c r="V637" s="272"/>
      <c r="W637" s="272"/>
      <c r="X637" s="272"/>
      <c r="Y637" s="253"/>
      <c r="Z637" s="275"/>
      <c r="AA637" s="277"/>
    </row>
    <row r="638" spans="1:27" ht="15" customHeight="1" x14ac:dyDescent="0.25">
      <c r="A638" s="267" t="s">
        <v>760</v>
      </c>
      <c r="B638" s="270" t="s">
        <v>168</v>
      </c>
      <c r="C638" s="278">
        <v>31719</v>
      </c>
      <c r="D638" s="270" t="s">
        <v>581</v>
      </c>
      <c r="E638" s="270" t="s">
        <v>167</v>
      </c>
      <c r="F638" s="270" t="s">
        <v>582</v>
      </c>
      <c r="G638" s="270">
        <v>18</v>
      </c>
      <c r="H638" s="270">
        <v>14</v>
      </c>
      <c r="I638" s="270">
        <v>11</v>
      </c>
      <c r="J638" s="279" t="s">
        <v>171</v>
      </c>
      <c r="K638" s="115" t="s">
        <v>151</v>
      </c>
      <c r="L638" s="116" t="s">
        <v>155</v>
      </c>
      <c r="M638" s="116" t="s">
        <v>43</v>
      </c>
      <c r="N638" s="116">
        <v>600</v>
      </c>
      <c r="O638" s="116">
        <v>3</v>
      </c>
      <c r="P638" s="116" t="s">
        <v>154</v>
      </c>
      <c r="Q638" s="116">
        <v>25</v>
      </c>
      <c r="R638" s="128"/>
      <c r="S638" s="271">
        <v>480</v>
      </c>
      <c r="T638" s="271">
        <v>3</v>
      </c>
      <c r="U638" s="271">
        <v>100</v>
      </c>
      <c r="V638" s="271">
        <v>21</v>
      </c>
      <c r="W638" s="271">
        <v>15</v>
      </c>
      <c r="X638" s="271">
        <v>2747</v>
      </c>
      <c r="Y638" s="273" t="s">
        <v>776</v>
      </c>
      <c r="Z638" s="274"/>
      <c r="AA638" s="276"/>
    </row>
    <row r="639" spans="1:27" x14ac:dyDescent="0.25">
      <c r="A639" s="268"/>
      <c r="B639" s="248"/>
      <c r="C639" s="248"/>
      <c r="D639" s="248"/>
      <c r="E639" s="248"/>
      <c r="F639" s="248"/>
      <c r="G639" s="248"/>
      <c r="H639" s="248"/>
      <c r="I639" s="248"/>
      <c r="J639" s="248"/>
      <c r="K639" s="117" t="s">
        <v>152</v>
      </c>
      <c r="L639" s="118" t="s">
        <v>156</v>
      </c>
      <c r="M639" s="118" t="s">
        <v>921</v>
      </c>
      <c r="N639" s="118">
        <v>480</v>
      </c>
      <c r="O639" s="118">
        <v>3</v>
      </c>
      <c r="P639" s="118" t="s">
        <v>76</v>
      </c>
      <c r="Q639" s="118" t="s">
        <v>870</v>
      </c>
      <c r="R639" s="129">
        <v>20</v>
      </c>
      <c r="S639" s="272"/>
      <c r="T639" s="272"/>
      <c r="U639" s="272"/>
      <c r="V639" s="272"/>
      <c r="W639" s="272"/>
      <c r="X639" s="272"/>
      <c r="Y639" s="253"/>
      <c r="Z639" s="275"/>
      <c r="AA639" s="277"/>
    </row>
    <row r="640" spans="1:27" ht="15" customHeight="1" x14ac:dyDescent="0.25">
      <c r="A640" s="267" t="s">
        <v>761</v>
      </c>
      <c r="B640" s="270" t="s">
        <v>168</v>
      </c>
      <c r="C640" s="278">
        <v>31719</v>
      </c>
      <c r="D640" s="270" t="s">
        <v>581</v>
      </c>
      <c r="E640" s="270" t="s">
        <v>167</v>
      </c>
      <c r="F640" s="270" t="s">
        <v>582</v>
      </c>
      <c r="G640" s="270">
        <v>18</v>
      </c>
      <c r="H640" s="270">
        <v>14</v>
      </c>
      <c r="I640" s="270">
        <v>11</v>
      </c>
      <c r="J640" s="279" t="s">
        <v>171</v>
      </c>
      <c r="K640" s="115" t="s">
        <v>151</v>
      </c>
      <c r="L640" s="116" t="s">
        <v>155</v>
      </c>
      <c r="M640" s="116" t="s">
        <v>44</v>
      </c>
      <c r="N640" s="116">
        <v>600</v>
      </c>
      <c r="O640" s="116">
        <v>3</v>
      </c>
      <c r="P640" s="116" t="s">
        <v>154</v>
      </c>
      <c r="Q640" s="116">
        <v>50</v>
      </c>
      <c r="R640" s="128"/>
      <c r="S640" s="271">
        <v>480</v>
      </c>
      <c r="T640" s="271">
        <v>3</v>
      </c>
      <c r="U640" s="271">
        <v>100</v>
      </c>
      <c r="V640" s="271">
        <v>27</v>
      </c>
      <c r="W640" s="271">
        <v>20</v>
      </c>
      <c r="X640" s="271">
        <v>2747</v>
      </c>
      <c r="Y640" s="273" t="s">
        <v>776</v>
      </c>
      <c r="Z640" s="274"/>
      <c r="AA640" s="276"/>
    </row>
    <row r="641" spans="1:27" x14ac:dyDescent="0.25">
      <c r="A641" s="268"/>
      <c r="B641" s="248"/>
      <c r="C641" s="248"/>
      <c r="D641" s="248"/>
      <c r="E641" s="248"/>
      <c r="F641" s="248"/>
      <c r="G641" s="248"/>
      <c r="H641" s="248"/>
      <c r="I641" s="248"/>
      <c r="J641" s="248"/>
      <c r="K641" s="117" t="s">
        <v>152</v>
      </c>
      <c r="L641" s="118" t="s">
        <v>156</v>
      </c>
      <c r="M641" s="118" t="s">
        <v>918</v>
      </c>
      <c r="N641" s="118">
        <v>480</v>
      </c>
      <c r="O641" s="118">
        <v>3</v>
      </c>
      <c r="P641" s="118" t="s">
        <v>76</v>
      </c>
      <c r="Q641" s="118" t="s">
        <v>163</v>
      </c>
      <c r="R641" s="129">
        <v>25</v>
      </c>
      <c r="S641" s="272"/>
      <c r="T641" s="272"/>
      <c r="U641" s="272"/>
      <c r="V641" s="272"/>
      <c r="W641" s="272"/>
      <c r="X641" s="272"/>
      <c r="Y641" s="253"/>
      <c r="Z641" s="275"/>
      <c r="AA641" s="277"/>
    </row>
    <row r="642" spans="1:27" ht="15" customHeight="1" x14ac:dyDescent="0.25">
      <c r="A642" s="267" t="s">
        <v>762</v>
      </c>
      <c r="B642" s="270" t="s">
        <v>168</v>
      </c>
      <c r="C642" s="278">
        <v>31719</v>
      </c>
      <c r="D642" s="270" t="s">
        <v>581</v>
      </c>
      <c r="E642" s="270" t="s">
        <v>167</v>
      </c>
      <c r="F642" s="270" t="s">
        <v>582</v>
      </c>
      <c r="G642" s="270">
        <v>18</v>
      </c>
      <c r="H642" s="270">
        <v>14</v>
      </c>
      <c r="I642" s="270">
        <v>11</v>
      </c>
      <c r="J642" s="279" t="s">
        <v>171</v>
      </c>
      <c r="K642" s="115" t="s">
        <v>151</v>
      </c>
      <c r="L642" s="116" t="s">
        <v>155</v>
      </c>
      <c r="M642" s="116" t="s">
        <v>44</v>
      </c>
      <c r="N642" s="116">
        <v>600</v>
      </c>
      <c r="O642" s="116">
        <v>3</v>
      </c>
      <c r="P642" s="116" t="s">
        <v>154</v>
      </c>
      <c r="Q642" s="116">
        <v>50</v>
      </c>
      <c r="R642" s="128"/>
      <c r="S642" s="271">
        <v>480</v>
      </c>
      <c r="T642" s="271">
        <v>3</v>
      </c>
      <c r="U642" s="271">
        <v>100</v>
      </c>
      <c r="V642" s="271">
        <v>27</v>
      </c>
      <c r="W642" s="271">
        <v>20</v>
      </c>
      <c r="X642" s="271">
        <v>2747</v>
      </c>
      <c r="Y642" s="273" t="s">
        <v>776</v>
      </c>
      <c r="Z642" s="274"/>
      <c r="AA642" s="276"/>
    </row>
    <row r="643" spans="1:27" x14ac:dyDescent="0.25">
      <c r="A643" s="268"/>
      <c r="B643" s="248"/>
      <c r="C643" s="248"/>
      <c r="D643" s="248"/>
      <c r="E643" s="248"/>
      <c r="F643" s="248"/>
      <c r="G643" s="248"/>
      <c r="H643" s="248"/>
      <c r="I643" s="248"/>
      <c r="J643" s="248"/>
      <c r="K643" s="117" t="s">
        <v>152</v>
      </c>
      <c r="L643" s="118" t="s">
        <v>156</v>
      </c>
      <c r="M643" s="118" t="s">
        <v>919</v>
      </c>
      <c r="N643" s="118">
        <v>480</v>
      </c>
      <c r="O643" s="118">
        <v>3</v>
      </c>
      <c r="P643" s="118" t="s">
        <v>76</v>
      </c>
      <c r="Q643" s="118" t="s">
        <v>163</v>
      </c>
      <c r="R643" s="129">
        <v>25</v>
      </c>
      <c r="S643" s="272"/>
      <c r="T643" s="272"/>
      <c r="U643" s="272"/>
      <c r="V643" s="272"/>
      <c r="W643" s="272"/>
      <c r="X643" s="272"/>
      <c r="Y643" s="253"/>
      <c r="Z643" s="275"/>
      <c r="AA643" s="277"/>
    </row>
    <row r="644" spans="1:27" ht="15" customHeight="1" x14ac:dyDescent="0.25">
      <c r="A644" s="267" t="s">
        <v>763</v>
      </c>
      <c r="B644" s="270" t="s">
        <v>168</v>
      </c>
      <c r="C644" s="278">
        <v>31719</v>
      </c>
      <c r="D644" s="270" t="s">
        <v>581</v>
      </c>
      <c r="E644" s="270" t="s">
        <v>167</v>
      </c>
      <c r="F644" s="270" t="s">
        <v>582</v>
      </c>
      <c r="G644" s="270">
        <v>18</v>
      </c>
      <c r="H644" s="270">
        <v>14</v>
      </c>
      <c r="I644" s="270">
        <v>11</v>
      </c>
      <c r="J644" s="279" t="s">
        <v>171</v>
      </c>
      <c r="K644" s="115" t="s">
        <v>151</v>
      </c>
      <c r="L644" s="116" t="s">
        <v>155</v>
      </c>
      <c r="M644" s="116" t="s">
        <v>44</v>
      </c>
      <c r="N644" s="116">
        <v>600</v>
      </c>
      <c r="O644" s="116">
        <v>3</v>
      </c>
      <c r="P644" s="116" t="s">
        <v>154</v>
      </c>
      <c r="Q644" s="116">
        <v>50</v>
      </c>
      <c r="R644" s="128"/>
      <c r="S644" s="271">
        <v>480</v>
      </c>
      <c r="T644" s="271">
        <v>3</v>
      </c>
      <c r="U644" s="271">
        <v>100</v>
      </c>
      <c r="V644" s="271">
        <v>34</v>
      </c>
      <c r="W644" s="271">
        <v>25</v>
      </c>
      <c r="X644" s="271">
        <v>2747</v>
      </c>
      <c r="Y644" s="273" t="s">
        <v>776</v>
      </c>
      <c r="Z644" s="274"/>
      <c r="AA644" s="276"/>
    </row>
    <row r="645" spans="1:27" x14ac:dyDescent="0.25">
      <c r="A645" s="268"/>
      <c r="B645" s="248"/>
      <c r="C645" s="248"/>
      <c r="D645" s="248"/>
      <c r="E645" s="248"/>
      <c r="F645" s="248"/>
      <c r="G645" s="248"/>
      <c r="H645" s="248"/>
      <c r="I645" s="248"/>
      <c r="J645" s="248"/>
      <c r="K645" s="117" t="s">
        <v>152</v>
      </c>
      <c r="L645" s="118" t="s">
        <v>156</v>
      </c>
      <c r="M645" s="118" t="s">
        <v>918</v>
      </c>
      <c r="N645" s="118">
        <v>480</v>
      </c>
      <c r="O645" s="118">
        <v>3</v>
      </c>
      <c r="P645" s="118" t="s">
        <v>76</v>
      </c>
      <c r="Q645" s="118" t="s">
        <v>163</v>
      </c>
      <c r="R645" s="129">
        <v>25</v>
      </c>
      <c r="S645" s="272"/>
      <c r="T645" s="272"/>
      <c r="U645" s="272"/>
      <c r="V645" s="272"/>
      <c r="W645" s="272"/>
      <c r="X645" s="272"/>
      <c r="Y645" s="253"/>
      <c r="Z645" s="275"/>
      <c r="AA645" s="277"/>
    </row>
    <row r="646" spans="1:27" ht="15" customHeight="1" x14ac:dyDescent="0.25">
      <c r="A646" s="267" t="s">
        <v>764</v>
      </c>
      <c r="B646" s="270" t="s">
        <v>168</v>
      </c>
      <c r="C646" s="278">
        <v>31719</v>
      </c>
      <c r="D646" s="270" t="s">
        <v>581</v>
      </c>
      <c r="E646" s="270" t="s">
        <v>167</v>
      </c>
      <c r="F646" s="270" t="s">
        <v>582</v>
      </c>
      <c r="G646" s="270">
        <v>18</v>
      </c>
      <c r="H646" s="270">
        <v>14</v>
      </c>
      <c r="I646" s="270">
        <v>11</v>
      </c>
      <c r="J646" s="279" t="s">
        <v>171</v>
      </c>
      <c r="K646" s="115" t="s">
        <v>151</v>
      </c>
      <c r="L646" s="116" t="s">
        <v>155</v>
      </c>
      <c r="M646" s="116" t="s">
        <v>44</v>
      </c>
      <c r="N646" s="116">
        <v>600</v>
      </c>
      <c r="O646" s="116">
        <v>3</v>
      </c>
      <c r="P646" s="116" t="s">
        <v>154</v>
      </c>
      <c r="Q646" s="116">
        <v>50</v>
      </c>
      <c r="R646" s="128"/>
      <c r="S646" s="271">
        <v>480</v>
      </c>
      <c r="T646" s="271">
        <v>3</v>
      </c>
      <c r="U646" s="271">
        <v>100</v>
      </c>
      <c r="V646" s="271">
        <v>34</v>
      </c>
      <c r="W646" s="271">
        <v>25</v>
      </c>
      <c r="X646" s="271">
        <v>2747</v>
      </c>
      <c r="Y646" s="273" t="s">
        <v>776</v>
      </c>
      <c r="Z646" s="274"/>
      <c r="AA646" s="276"/>
    </row>
    <row r="647" spans="1:27" x14ac:dyDescent="0.25">
      <c r="A647" s="268"/>
      <c r="B647" s="248"/>
      <c r="C647" s="248"/>
      <c r="D647" s="248"/>
      <c r="E647" s="248"/>
      <c r="F647" s="248"/>
      <c r="G647" s="248"/>
      <c r="H647" s="248"/>
      <c r="I647" s="248"/>
      <c r="J647" s="248"/>
      <c r="K647" s="117" t="s">
        <v>152</v>
      </c>
      <c r="L647" s="118" t="s">
        <v>156</v>
      </c>
      <c r="M647" s="118" t="s">
        <v>919</v>
      </c>
      <c r="N647" s="118">
        <v>480</v>
      </c>
      <c r="O647" s="118">
        <v>3</v>
      </c>
      <c r="P647" s="118" t="s">
        <v>76</v>
      </c>
      <c r="Q647" s="118" t="s">
        <v>163</v>
      </c>
      <c r="R647" s="129">
        <v>25</v>
      </c>
      <c r="S647" s="272"/>
      <c r="T647" s="272"/>
      <c r="U647" s="272"/>
      <c r="V647" s="272"/>
      <c r="W647" s="272"/>
      <c r="X647" s="272"/>
      <c r="Y647" s="253"/>
      <c r="Z647" s="275"/>
      <c r="AA647" s="277"/>
    </row>
    <row r="648" spans="1:27" ht="15" customHeight="1" x14ac:dyDescent="0.25">
      <c r="A648" s="267" t="s">
        <v>765</v>
      </c>
      <c r="B648" s="270" t="s">
        <v>168</v>
      </c>
      <c r="C648" s="278">
        <v>31719</v>
      </c>
      <c r="D648" s="270" t="s">
        <v>581</v>
      </c>
      <c r="E648" s="270" t="s">
        <v>167</v>
      </c>
      <c r="F648" s="270" t="s">
        <v>582</v>
      </c>
      <c r="G648" s="270">
        <v>27</v>
      </c>
      <c r="H648" s="270">
        <v>14</v>
      </c>
      <c r="I648" s="270">
        <v>11</v>
      </c>
      <c r="J648" s="279" t="s">
        <v>171</v>
      </c>
      <c r="K648" s="115" t="s">
        <v>151</v>
      </c>
      <c r="L648" s="116" t="s">
        <v>155</v>
      </c>
      <c r="M648" s="116" t="s">
        <v>44</v>
      </c>
      <c r="N648" s="116">
        <v>600</v>
      </c>
      <c r="O648" s="116">
        <v>3</v>
      </c>
      <c r="P648" s="116" t="s">
        <v>154</v>
      </c>
      <c r="Q648" s="116">
        <v>50</v>
      </c>
      <c r="R648" s="128"/>
      <c r="S648" s="271">
        <v>480</v>
      </c>
      <c r="T648" s="271">
        <v>3</v>
      </c>
      <c r="U648" s="271">
        <v>100</v>
      </c>
      <c r="V648" s="271">
        <v>40</v>
      </c>
      <c r="W648" s="271">
        <v>30</v>
      </c>
      <c r="X648" s="271">
        <v>4120</v>
      </c>
      <c r="Y648" s="273" t="s">
        <v>777</v>
      </c>
      <c r="Z648" s="274"/>
      <c r="AA648" s="276"/>
    </row>
    <row r="649" spans="1:27" x14ac:dyDescent="0.25">
      <c r="A649" s="268"/>
      <c r="B649" s="248"/>
      <c r="C649" s="248"/>
      <c r="D649" s="248"/>
      <c r="E649" s="248"/>
      <c r="F649" s="248"/>
      <c r="G649" s="248"/>
      <c r="H649" s="248"/>
      <c r="I649" s="248"/>
      <c r="J649" s="248"/>
      <c r="K649" s="117" t="s">
        <v>152</v>
      </c>
      <c r="L649" s="118" t="s">
        <v>156</v>
      </c>
      <c r="M649" s="118" t="s">
        <v>916</v>
      </c>
      <c r="N649" s="118">
        <v>480</v>
      </c>
      <c r="O649" s="118">
        <v>3</v>
      </c>
      <c r="P649" s="118" t="s">
        <v>76</v>
      </c>
      <c r="Q649" s="118" t="s">
        <v>163</v>
      </c>
      <c r="R649" s="129">
        <v>50</v>
      </c>
      <c r="S649" s="272"/>
      <c r="T649" s="272"/>
      <c r="U649" s="272"/>
      <c r="V649" s="272"/>
      <c r="W649" s="272"/>
      <c r="X649" s="272"/>
      <c r="Y649" s="253"/>
      <c r="Z649" s="275"/>
      <c r="AA649" s="277"/>
    </row>
    <row r="650" spans="1:27" ht="15" customHeight="1" x14ac:dyDescent="0.25">
      <c r="A650" s="267" t="s">
        <v>766</v>
      </c>
      <c r="B650" s="270" t="s">
        <v>168</v>
      </c>
      <c r="C650" s="278">
        <v>31719</v>
      </c>
      <c r="D650" s="270" t="s">
        <v>581</v>
      </c>
      <c r="E650" s="270" t="s">
        <v>167</v>
      </c>
      <c r="F650" s="270" t="s">
        <v>582</v>
      </c>
      <c r="G650" s="270">
        <v>27</v>
      </c>
      <c r="H650" s="270">
        <v>14</v>
      </c>
      <c r="I650" s="270">
        <v>11</v>
      </c>
      <c r="J650" s="279" t="s">
        <v>171</v>
      </c>
      <c r="K650" s="115" t="s">
        <v>151</v>
      </c>
      <c r="L650" s="116" t="s">
        <v>155</v>
      </c>
      <c r="M650" s="116" t="s">
        <v>44</v>
      </c>
      <c r="N650" s="116">
        <v>600</v>
      </c>
      <c r="O650" s="116">
        <v>3</v>
      </c>
      <c r="P650" s="116" t="s">
        <v>154</v>
      </c>
      <c r="Q650" s="116">
        <v>50</v>
      </c>
      <c r="R650" s="128"/>
      <c r="S650" s="271">
        <v>480</v>
      </c>
      <c r="T650" s="271">
        <v>3</v>
      </c>
      <c r="U650" s="271">
        <v>100</v>
      </c>
      <c r="V650" s="271">
        <v>40</v>
      </c>
      <c r="W650" s="271">
        <v>30</v>
      </c>
      <c r="X650" s="271">
        <v>4120</v>
      </c>
      <c r="Y650" s="273" t="s">
        <v>777</v>
      </c>
      <c r="Z650" s="274"/>
      <c r="AA650" s="276"/>
    </row>
    <row r="651" spans="1:27" x14ac:dyDescent="0.25">
      <c r="A651" s="268"/>
      <c r="B651" s="248"/>
      <c r="C651" s="248"/>
      <c r="D651" s="248"/>
      <c r="E651" s="248"/>
      <c r="F651" s="248"/>
      <c r="G651" s="248"/>
      <c r="H651" s="248"/>
      <c r="I651" s="248"/>
      <c r="J651" s="248"/>
      <c r="K651" s="117" t="s">
        <v>152</v>
      </c>
      <c r="L651" s="118" t="s">
        <v>156</v>
      </c>
      <c r="M651" s="118" t="s">
        <v>917</v>
      </c>
      <c r="N651" s="118">
        <v>480</v>
      </c>
      <c r="O651" s="118">
        <v>3</v>
      </c>
      <c r="P651" s="118" t="s">
        <v>76</v>
      </c>
      <c r="Q651" s="118" t="s">
        <v>163</v>
      </c>
      <c r="R651" s="129">
        <v>50</v>
      </c>
      <c r="S651" s="272"/>
      <c r="T651" s="272"/>
      <c r="U651" s="272"/>
      <c r="V651" s="272"/>
      <c r="W651" s="272"/>
      <c r="X651" s="272"/>
      <c r="Y651" s="253"/>
      <c r="Z651" s="275"/>
      <c r="AA651" s="277"/>
    </row>
    <row r="652" spans="1:27" ht="15" customHeight="1" x14ac:dyDescent="0.25">
      <c r="A652" s="267" t="s">
        <v>875</v>
      </c>
      <c r="B652" s="270" t="s">
        <v>168</v>
      </c>
      <c r="C652" s="278">
        <v>31719</v>
      </c>
      <c r="D652" s="270" t="s">
        <v>581</v>
      </c>
      <c r="E652" s="270" t="s">
        <v>167</v>
      </c>
      <c r="F652" s="270" t="s">
        <v>582</v>
      </c>
      <c r="G652" s="270">
        <v>27</v>
      </c>
      <c r="H652" s="270">
        <v>14</v>
      </c>
      <c r="I652" s="270">
        <v>11</v>
      </c>
      <c r="J652" s="279" t="s">
        <v>171</v>
      </c>
      <c r="K652" s="115" t="s">
        <v>151</v>
      </c>
      <c r="L652" s="116" t="s">
        <v>155</v>
      </c>
      <c r="M652" s="116" t="s">
        <v>45</v>
      </c>
      <c r="N652" s="116">
        <v>600</v>
      </c>
      <c r="O652" s="116">
        <v>3</v>
      </c>
      <c r="P652" s="116" t="s">
        <v>154</v>
      </c>
      <c r="Q652" s="116">
        <v>80</v>
      </c>
      <c r="R652" s="128"/>
      <c r="S652" s="271">
        <v>480</v>
      </c>
      <c r="T652" s="271">
        <v>3</v>
      </c>
      <c r="U652" s="271">
        <v>100</v>
      </c>
      <c r="V652" s="271">
        <v>52</v>
      </c>
      <c r="W652" s="271">
        <v>40</v>
      </c>
      <c r="X652" s="271">
        <v>4120</v>
      </c>
      <c r="Y652" s="273" t="s">
        <v>777</v>
      </c>
      <c r="Z652" s="274"/>
      <c r="AA652" s="276"/>
    </row>
    <row r="653" spans="1:27" x14ac:dyDescent="0.25">
      <c r="A653" s="268"/>
      <c r="B653" s="248"/>
      <c r="C653" s="248"/>
      <c r="D653" s="248"/>
      <c r="E653" s="248"/>
      <c r="F653" s="248"/>
      <c r="G653" s="248"/>
      <c r="H653" s="248"/>
      <c r="I653" s="248"/>
      <c r="J653" s="248"/>
      <c r="K653" s="117" t="s">
        <v>152</v>
      </c>
      <c r="L653" s="118" t="s">
        <v>156</v>
      </c>
      <c r="M653" s="118" t="s">
        <v>916</v>
      </c>
      <c r="N653" s="118">
        <v>480</v>
      </c>
      <c r="O653" s="118">
        <v>3</v>
      </c>
      <c r="P653" s="118" t="s">
        <v>76</v>
      </c>
      <c r="Q653" s="118" t="s">
        <v>163</v>
      </c>
      <c r="R653" s="129">
        <v>50</v>
      </c>
      <c r="S653" s="272"/>
      <c r="T653" s="272"/>
      <c r="U653" s="272"/>
      <c r="V653" s="272"/>
      <c r="W653" s="272"/>
      <c r="X653" s="272"/>
      <c r="Y653" s="253"/>
      <c r="Z653" s="275"/>
      <c r="AA653" s="277"/>
    </row>
    <row r="654" spans="1:27" ht="15" customHeight="1" x14ac:dyDescent="0.25">
      <c r="A654" s="267" t="s">
        <v>876</v>
      </c>
      <c r="B654" s="270" t="s">
        <v>168</v>
      </c>
      <c r="C654" s="278">
        <v>31719</v>
      </c>
      <c r="D654" s="270" t="s">
        <v>581</v>
      </c>
      <c r="E654" s="270" t="s">
        <v>167</v>
      </c>
      <c r="F654" s="270" t="s">
        <v>582</v>
      </c>
      <c r="G654" s="270">
        <v>27</v>
      </c>
      <c r="H654" s="270">
        <v>14</v>
      </c>
      <c r="I654" s="270">
        <v>11</v>
      </c>
      <c r="J654" s="279" t="s">
        <v>171</v>
      </c>
      <c r="K654" s="115" t="s">
        <v>151</v>
      </c>
      <c r="L654" s="116" t="s">
        <v>155</v>
      </c>
      <c r="M654" s="116" t="s">
        <v>45</v>
      </c>
      <c r="N654" s="116">
        <v>600</v>
      </c>
      <c r="O654" s="116">
        <v>3</v>
      </c>
      <c r="P654" s="116" t="s">
        <v>154</v>
      </c>
      <c r="Q654" s="116">
        <v>80</v>
      </c>
      <c r="R654" s="128"/>
      <c r="S654" s="271">
        <v>480</v>
      </c>
      <c r="T654" s="271">
        <v>3</v>
      </c>
      <c r="U654" s="271">
        <v>100</v>
      </c>
      <c r="V654" s="271">
        <v>52</v>
      </c>
      <c r="W654" s="271">
        <v>40</v>
      </c>
      <c r="X654" s="271">
        <v>4120</v>
      </c>
      <c r="Y654" s="273" t="s">
        <v>777</v>
      </c>
      <c r="Z654" s="274"/>
      <c r="AA654" s="276"/>
    </row>
    <row r="655" spans="1:27" x14ac:dyDescent="0.25">
      <c r="A655" s="268"/>
      <c r="B655" s="248"/>
      <c r="C655" s="248"/>
      <c r="D655" s="248"/>
      <c r="E655" s="248"/>
      <c r="F655" s="248"/>
      <c r="G655" s="248"/>
      <c r="H655" s="248"/>
      <c r="I655" s="248"/>
      <c r="J655" s="248"/>
      <c r="K655" s="117" t="s">
        <v>152</v>
      </c>
      <c r="L655" s="118" t="s">
        <v>156</v>
      </c>
      <c r="M655" s="118" t="s">
        <v>917</v>
      </c>
      <c r="N655" s="118">
        <v>480</v>
      </c>
      <c r="O655" s="118">
        <v>3</v>
      </c>
      <c r="P655" s="118" t="s">
        <v>76</v>
      </c>
      <c r="Q655" s="118" t="s">
        <v>163</v>
      </c>
      <c r="R655" s="129">
        <v>50</v>
      </c>
      <c r="S655" s="272"/>
      <c r="T655" s="272"/>
      <c r="U655" s="272"/>
      <c r="V655" s="272"/>
      <c r="W655" s="272"/>
      <c r="X655" s="272"/>
      <c r="Y655" s="253"/>
      <c r="Z655" s="275"/>
      <c r="AA655" s="277"/>
    </row>
    <row r="656" spans="1:27" ht="15" customHeight="1" x14ac:dyDescent="0.25">
      <c r="A656" s="267" t="s">
        <v>877</v>
      </c>
      <c r="B656" s="270" t="s">
        <v>168</v>
      </c>
      <c r="C656" s="278">
        <v>31719</v>
      </c>
      <c r="D656" s="270" t="s">
        <v>581</v>
      </c>
      <c r="E656" s="270" t="s">
        <v>167</v>
      </c>
      <c r="F656" s="270" t="s">
        <v>582</v>
      </c>
      <c r="G656" s="270">
        <v>27</v>
      </c>
      <c r="H656" s="270">
        <v>14</v>
      </c>
      <c r="I656" s="270">
        <v>11</v>
      </c>
      <c r="J656" s="279" t="s">
        <v>171</v>
      </c>
      <c r="K656" s="115" t="s">
        <v>151</v>
      </c>
      <c r="L656" s="116" t="s">
        <v>155</v>
      </c>
      <c r="M656" s="116" t="s">
        <v>45</v>
      </c>
      <c r="N656" s="116">
        <v>600</v>
      </c>
      <c r="O656" s="116">
        <v>3</v>
      </c>
      <c r="P656" s="116" t="s">
        <v>154</v>
      </c>
      <c r="Q656" s="116">
        <v>80</v>
      </c>
      <c r="R656" s="128"/>
      <c r="S656" s="271">
        <v>480</v>
      </c>
      <c r="T656" s="271">
        <v>3</v>
      </c>
      <c r="U656" s="271">
        <v>100</v>
      </c>
      <c r="V656" s="271">
        <v>65</v>
      </c>
      <c r="W656" s="271">
        <v>50</v>
      </c>
      <c r="X656" s="271">
        <v>4120</v>
      </c>
      <c r="Y656" s="273" t="s">
        <v>777</v>
      </c>
      <c r="Z656" s="274"/>
      <c r="AA656" s="276"/>
    </row>
    <row r="657" spans="1:27" x14ac:dyDescent="0.25">
      <c r="A657" s="268"/>
      <c r="B657" s="248"/>
      <c r="C657" s="248"/>
      <c r="D657" s="248"/>
      <c r="E657" s="248"/>
      <c r="F657" s="248"/>
      <c r="G657" s="248"/>
      <c r="H657" s="248"/>
      <c r="I657" s="248"/>
      <c r="J657" s="248"/>
      <c r="K657" s="117" t="s">
        <v>152</v>
      </c>
      <c r="L657" s="118" t="s">
        <v>156</v>
      </c>
      <c r="M657" s="118" t="s">
        <v>916</v>
      </c>
      <c r="N657" s="118">
        <v>480</v>
      </c>
      <c r="O657" s="118">
        <v>3</v>
      </c>
      <c r="P657" s="118" t="s">
        <v>76</v>
      </c>
      <c r="Q657" s="118" t="s">
        <v>163</v>
      </c>
      <c r="R657" s="129">
        <v>50</v>
      </c>
      <c r="S657" s="272"/>
      <c r="T657" s="272"/>
      <c r="U657" s="272"/>
      <c r="V657" s="272"/>
      <c r="W657" s="272"/>
      <c r="X657" s="272"/>
      <c r="Y657" s="253"/>
      <c r="Z657" s="275"/>
      <c r="AA657" s="277"/>
    </row>
    <row r="658" spans="1:27" ht="15" customHeight="1" x14ac:dyDescent="0.25">
      <c r="A658" s="267" t="s">
        <v>878</v>
      </c>
      <c r="B658" s="270" t="s">
        <v>168</v>
      </c>
      <c r="C658" s="278">
        <v>31719</v>
      </c>
      <c r="D658" s="270" t="s">
        <v>581</v>
      </c>
      <c r="E658" s="270" t="s">
        <v>167</v>
      </c>
      <c r="F658" s="270" t="s">
        <v>582</v>
      </c>
      <c r="G658" s="270">
        <v>27</v>
      </c>
      <c r="H658" s="270">
        <v>14</v>
      </c>
      <c r="I658" s="270">
        <v>11</v>
      </c>
      <c r="J658" s="279" t="s">
        <v>171</v>
      </c>
      <c r="K658" s="115" t="s">
        <v>151</v>
      </c>
      <c r="L658" s="116" t="s">
        <v>155</v>
      </c>
      <c r="M658" s="116" t="s">
        <v>45</v>
      </c>
      <c r="N658" s="116">
        <v>600</v>
      </c>
      <c r="O658" s="116">
        <v>3</v>
      </c>
      <c r="P658" s="116" t="s">
        <v>154</v>
      </c>
      <c r="Q658" s="116">
        <v>80</v>
      </c>
      <c r="R658" s="128"/>
      <c r="S658" s="271">
        <v>480</v>
      </c>
      <c r="T658" s="271">
        <v>3</v>
      </c>
      <c r="U658" s="271">
        <v>100</v>
      </c>
      <c r="V658" s="271">
        <v>65</v>
      </c>
      <c r="W658" s="271">
        <v>50</v>
      </c>
      <c r="X658" s="271">
        <v>4120</v>
      </c>
      <c r="Y658" s="273" t="s">
        <v>777</v>
      </c>
      <c r="Z658" s="274"/>
      <c r="AA658" s="276"/>
    </row>
    <row r="659" spans="1:27" x14ac:dyDescent="0.25">
      <c r="A659" s="268"/>
      <c r="B659" s="248"/>
      <c r="C659" s="248"/>
      <c r="D659" s="248"/>
      <c r="E659" s="248"/>
      <c r="F659" s="248"/>
      <c r="G659" s="248"/>
      <c r="H659" s="248"/>
      <c r="I659" s="248"/>
      <c r="J659" s="248"/>
      <c r="K659" s="117" t="s">
        <v>152</v>
      </c>
      <c r="L659" s="118" t="s">
        <v>156</v>
      </c>
      <c r="M659" s="118" t="s">
        <v>917</v>
      </c>
      <c r="N659" s="118">
        <v>480</v>
      </c>
      <c r="O659" s="118">
        <v>3</v>
      </c>
      <c r="P659" s="118" t="s">
        <v>76</v>
      </c>
      <c r="Q659" s="118" t="s">
        <v>163</v>
      </c>
      <c r="R659" s="129">
        <v>50</v>
      </c>
      <c r="S659" s="272"/>
      <c r="T659" s="272"/>
      <c r="U659" s="272"/>
      <c r="V659" s="272"/>
      <c r="W659" s="272"/>
      <c r="X659" s="272"/>
      <c r="Y659" s="253"/>
      <c r="Z659" s="275"/>
      <c r="AA659" s="277"/>
    </row>
    <row r="661" spans="1:27" x14ac:dyDescent="0.25">
      <c r="A661">
        <f>162*2</f>
        <v>324</v>
      </c>
    </row>
  </sheetData>
  <sheetProtection algorithmName="SHA-512" hashValue="H9F5bbdpaYxNwjr2Sr/KiAW+c4kmWGSbCXhpNoiuh5j5j/ktpx47UyzOclkUaRTbvfCxJbB6R6EH2v5Osyweaw==" saltValue="84m/oQdSrhIV51iShkUX1Q==" spinCount="100000" sheet="1" objects="1" scenarios="1"/>
  <mergeCells count="6205">
    <mergeCell ref="Z658:Z659"/>
    <mergeCell ref="AA658:AA659"/>
    <mergeCell ref="Y167:Y168"/>
    <mergeCell ref="Y169:Y170"/>
    <mergeCell ref="Y494:Y495"/>
    <mergeCell ref="Y496:Y497"/>
    <mergeCell ref="Z167:Z168"/>
    <mergeCell ref="AA167:AA168"/>
    <mergeCell ref="Z169:Z170"/>
    <mergeCell ref="AA169:AA170"/>
    <mergeCell ref="Z269:Z270"/>
    <mergeCell ref="AA269:AA270"/>
    <mergeCell ref="Z494:Z495"/>
    <mergeCell ref="AA494:AA495"/>
    <mergeCell ref="Z496:Z497"/>
    <mergeCell ref="AA496:AA497"/>
    <mergeCell ref="Z596:Z597"/>
    <mergeCell ref="AA596:AA597"/>
    <mergeCell ref="Z654:Z655"/>
    <mergeCell ref="AA654:AA655"/>
    <mergeCell ref="Z656:Z657"/>
    <mergeCell ref="AA656:AA657"/>
    <mergeCell ref="Z650:Z651"/>
    <mergeCell ref="AA650:AA651"/>
    <mergeCell ref="Z652:Z653"/>
    <mergeCell ref="AA652:AA653"/>
    <mergeCell ref="Z646:Z647"/>
    <mergeCell ref="AA646:AA647"/>
    <mergeCell ref="Z648:Z649"/>
    <mergeCell ref="AA648:AA649"/>
    <mergeCell ref="Z642:Z643"/>
    <mergeCell ref="AA642:AA643"/>
    <mergeCell ref="A658:A659"/>
    <mergeCell ref="B658:B659"/>
    <mergeCell ref="C658:C659"/>
    <mergeCell ref="D658:D659"/>
    <mergeCell ref="E658:E659"/>
    <mergeCell ref="F658:F659"/>
    <mergeCell ref="G658:G659"/>
    <mergeCell ref="H658:H659"/>
    <mergeCell ref="I658:I659"/>
    <mergeCell ref="J658:J659"/>
    <mergeCell ref="S658:S659"/>
    <mergeCell ref="T658:T659"/>
    <mergeCell ref="U658:U659"/>
    <mergeCell ref="V658:V659"/>
    <mergeCell ref="W658:W659"/>
    <mergeCell ref="X658:X659"/>
    <mergeCell ref="Y658:Y659"/>
    <mergeCell ref="A656:A657"/>
    <mergeCell ref="B656:B657"/>
    <mergeCell ref="C656:C657"/>
    <mergeCell ref="D656:D657"/>
    <mergeCell ref="E656:E657"/>
    <mergeCell ref="F656:F657"/>
    <mergeCell ref="G656:G657"/>
    <mergeCell ref="H656:H657"/>
    <mergeCell ref="I656:I657"/>
    <mergeCell ref="J656:J657"/>
    <mergeCell ref="S656:S657"/>
    <mergeCell ref="T656:T657"/>
    <mergeCell ref="U656:U657"/>
    <mergeCell ref="V656:V657"/>
    <mergeCell ref="W656:W657"/>
    <mergeCell ref="X656:X657"/>
    <mergeCell ref="Y656:Y657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I654:I655"/>
    <mergeCell ref="J654:J655"/>
    <mergeCell ref="S654:S655"/>
    <mergeCell ref="T654:T655"/>
    <mergeCell ref="U654:U655"/>
    <mergeCell ref="V654:V655"/>
    <mergeCell ref="W654:W655"/>
    <mergeCell ref="X654:X655"/>
    <mergeCell ref="Y654:Y655"/>
    <mergeCell ref="A652:A653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S652:S653"/>
    <mergeCell ref="T652:T653"/>
    <mergeCell ref="U652:U653"/>
    <mergeCell ref="V652:V653"/>
    <mergeCell ref="W652:W653"/>
    <mergeCell ref="X652:X653"/>
    <mergeCell ref="Y652:Y653"/>
    <mergeCell ref="A650:A651"/>
    <mergeCell ref="B650:B651"/>
    <mergeCell ref="C650:C651"/>
    <mergeCell ref="D650:D651"/>
    <mergeCell ref="E650:E651"/>
    <mergeCell ref="F650:F651"/>
    <mergeCell ref="G650:G651"/>
    <mergeCell ref="H650:H651"/>
    <mergeCell ref="I650:I651"/>
    <mergeCell ref="J650:J651"/>
    <mergeCell ref="S650:S651"/>
    <mergeCell ref="T650:T651"/>
    <mergeCell ref="U650:U651"/>
    <mergeCell ref="V650:V651"/>
    <mergeCell ref="W650:W651"/>
    <mergeCell ref="X650:X651"/>
    <mergeCell ref="Y650:Y651"/>
    <mergeCell ref="A648:A649"/>
    <mergeCell ref="B648:B649"/>
    <mergeCell ref="C648:C649"/>
    <mergeCell ref="D648:D649"/>
    <mergeCell ref="E648:E649"/>
    <mergeCell ref="F648:F649"/>
    <mergeCell ref="G648:G649"/>
    <mergeCell ref="H648:H649"/>
    <mergeCell ref="I648:I649"/>
    <mergeCell ref="J648:J649"/>
    <mergeCell ref="S648:S649"/>
    <mergeCell ref="T648:T649"/>
    <mergeCell ref="U648:U649"/>
    <mergeCell ref="V648:V649"/>
    <mergeCell ref="W648:W649"/>
    <mergeCell ref="X648:X649"/>
    <mergeCell ref="Y648:Y649"/>
    <mergeCell ref="V644:V645"/>
    <mergeCell ref="W644:W645"/>
    <mergeCell ref="X644:X645"/>
    <mergeCell ref="Y644:Y645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I646:I647"/>
    <mergeCell ref="J646:J647"/>
    <mergeCell ref="S646:S647"/>
    <mergeCell ref="T646:T647"/>
    <mergeCell ref="U646:U647"/>
    <mergeCell ref="V646:V647"/>
    <mergeCell ref="W646:W647"/>
    <mergeCell ref="X646:X647"/>
    <mergeCell ref="Y646:Y647"/>
    <mergeCell ref="Z644:Z645"/>
    <mergeCell ref="AA644:AA645"/>
    <mergeCell ref="A642:A643"/>
    <mergeCell ref="B642:B643"/>
    <mergeCell ref="C642:C643"/>
    <mergeCell ref="D642:D643"/>
    <mergeCell ref="E642:E643"/>
    <mergeCell ref="F642:F643"/>
    <mergeCell ref="G642:G643"/>
    <mergeCell ref="H642:H643"/>
    <mergeCell ref="I642:I643"/>
    <mergeCell ref="J642:J643"/>
    <mergeCell ref="S642:S643"/>
    <mergeCell ref="T642:T643"/>
    <mergeCell ref="U642:U643"/>
    <mergeCell ref="V642:V643"/>
    <mergeCell ref="W642:W643"/>
    <mergeCell ref="X642:X643"/>
    <mergeCell ref="Y642:Y643"/>
    <mergeCell ref="A644:A645"/>
    <mergeCell ref="B644:B645"/>
    <mergeCell ref="C644:C645"/>
    <mergeCell ref="D644:D645"/>
    <mergeCell ref="E644:E645"/>
    <mergeCell ref="F644:F645"/>
    <mergeCell ref="G644:G645"/>
    <mergeCell ref="H644:H645"/>
    <mergeCell ref="I644:I645"/>
    <mergeCell ref="J644:J645"/>
    <mergeCell ref="S644:S645"/>
    <mergeCell ref="T644:T645"/>
    <mergeCell ref="U644:U645"/>
    <mergeCell ref="Z638:Z639"/>
    <mergeCell ref="AA638:AA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I640:I641"/>
    <mergeCell ref="J640:J641"/>
    <mergeCell ref="S640:S641"/>
    <mergeCell ref="T640:T641"/>
    <mergeCell ref="U640:U641"/>
    <mergeCell ref="V640:V641"/>
    <mergeCell ref="W640:W641"/>
    <mergeCell ref="X640:X641"/>
    <mergeCell ref="Y640:Y641"/>
    <mergeCell ref="Z640:Z641"/>
    <mergeCell ref="AA640:AA641"/>
    <mergeCell ref="A638:A639"/>
    <mergeCell ref="B638:B639"/>
    <mergeCell ref="C638:C639"/>
    <mergeCell ref="D638:D639"/>
    <mergeCell ref="E638:E639"/>
    <mergeCell ref="F638:F639"/>
    <mergeCell ref="G638:G639"/>
    <mergeCell ref="H638:H639"/>
    <mergeCell ref="I638:I639"/>
    <mergeCell ref="J638:J639"/>
    <mergeCell ref="S638:S639"/>
    <mergeCell ref="T638:T639"/>
    <mergeCell ref="U638:U639"/>
    <mergeCell ref="V638:V639"/>
    <mergeCell ref="W638:W639"/>
    <mergeCell ref="X638:X639"/>
    <mergeCell ref="Y638:Y639"/>
    <mergeCell ref="Z634:Z635"/>
    <mergeCell ref="AA634:AA635"/>
    <mergeCell ref="A636:A637"/>
    <mergeCell ref="B636:B637"/>
    <mergeCell ref="C636:C637"/>
    <mergeCell ref="D636:D637"/>
    <mergeCell ref="E636:E637"/>
    <mergeCell ref="F636:F637"/>
    <mergeCell ref="G636:G637"/>
    <mergeCell ref="H636:H637"/>
    <mergeCell ref="I636:I637"/>
    <mergeCell ref="J636:J637"/>
    <mergeCell ref="S636:S637"/>
    <mergeCell ref="T636:T637"/>
    <mergeCell ref="U636:U637"/>
    <mergeCell ref="V636:V637"/>
    <mergeCell ref="W636:W637"/>
    <mergeCell ref="X636:X637"/>
    <mergeCell ref="Y636:Y637"/>
    <mergeCell ref="Z636:Z637"/>
    <mergeCell ref="AA636:AA637"/>
    <mergeCell ref="A634:A635"/>
    <mergeCell ref="B634:B635"/>
    <mergeCell ref="C634:C635"/>
    <mergeCell ref="D634:D635"/>
    <mergeCell ref="E634:E635"/>
    <mergeCell ref="F634:F635"/>
    <mergeCell ref="G634:G635"/>
    <mergeCell ref="H634:H635"/>
    <mergeCell ref="I634:I635"/>
    <mergeCell ref="J634:J635"/>
    <mergeCell ref="S634:S635"/>
    <mergeCell ref="T634:T635"/>
    <mergeCell ref="U634:U635"/>
    <mergeCell ref="V634:V635"/>
    <mergeCell ref="W634:W635"/>
    <mergeCell ref="X634:X635"/>
    <mergeCell ref="Y634:Y635"/>
    <mergeCell ref="Z630:Z631"/>
    <mergeCell ref="AA630:AA631"/>
    <mergeCell ref="A632:A633"/>
    <mergeCell ref="B632:B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S632:S633"/>
    <mergeCell ref="T632:T633"/>
    <mergeCell ref="U632:U633"/>
    <mergeCell ref="V632:V633"/>
    <mergeCell ref="W632:W633"/>
    <mergeCell ref="X632:X633"/>
    <mergeCell ref="Y632:Y633"/>
    <mergeCell ref="Z632:Z633"/>
    <mergeCell ref="AA632:AA633"/>
    <mergeCell ref="A630:A631"/>
    <mergeCell ref="B630:B631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S630:S631"/>
    <mergeCell ref="T630:T631"/>
    <mergeCell ref="U630:U631"/>
    <mergeCell ref="V630:V631"/>
    <mergeCell ref="W630:W631"/>
    <mergeCell ref="X630:X631"/>
    <mergeCell ref="Y630:Y631"/>
    <mergeCell ref="Z626:Z627"/>
    <mergeCell ref="AA626:AA627"/>
    <mergeCell ref="A628:A629"/>
    <mergeCell ref="B628:B629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S628:S629"/>
    <mergeCell ref="T628:T629"/>
    <mergeCell ref="U628:U629"/>
    <mergeCell ref="V628:V629"/>
    <mergeCell ref="W628:W629"/>
    <mergeCell ref="X628:X629"/>
    <mergeCell ref="Y628:Y629"/>
    <mergeCell ref="Z628:Z629"/>
    <mergeCell ref="AA628:AA629"/>
    <mergeCell ref="A626:A627"/>
    <mergeCell ref="B626:B627"/>
    <mergeCell ref="C626:C627"/>
    <mergeCell ref="D626:D627"/>
    <mergeCell ref="E626:E627"/>
    <mergeCell ref="F626:F627"/>
    <mergeCell ref="G626:G627"/>
    <mergeCell ref="H626:H627"/>
    <mergeCell ref="I626:I627"/>
    <mergeCell ref="J626:J627"/>
    <mergeCell ref="S626:S627"/>
    <mergeCell ref="T626:T627"/>
    <mergeCell ref="U626:U627"/>
    <mergeCell ref="V626:V627"/>
    <mergeCell ref="W626:W627"/>
    <mergeCell ref="X626:X627"/>
    <mergeCell ref="Y626:Y627"/>
    <mergeCell ref="Z622:Z623"/>
    <mergeCell ref="AA622:AA623"/>
    <mergeCell ref="A624:A625"/>
    <mergeCell ref="B624:B625"/>
    <mergeCell ref="C624:C625"/>
    <mergeCell ref="D624:D625"/>
    <mergeCell ref="E624:E625"/>
    <mergeCell ref="F624:F625"/>
    <mergeCell ref="G624:G625"/>
    <mergeCell ref="H624:H625"/>
    <mergeCell ref="I624:I625"/>
    <mergeCell ref="J624:J625"/>
    <mergeCell ref="S624:S625"/>
    <mergeCell ref="T624:T625"/>
    <mergeCell ref="U624:U625"/>
    <mergeCell ref="V624:V625"/>
    <mergeCell ref="W624:W625"/>
    <mergeCell ref="X624:X625"/>
    <mergeCell ref="Y624:Y625"/>
    <mergeCell ref="Z624:Z625"/>
    <mergeCell ref="AA624:AA625"/>
    <mergeCell ref="A622:A623"/>
    <mergeCell ref="B622:B623"/>
    <mergeCell ref="C622:C623"/>
    <mergeCell ref="D622:D623"/>
    <mergeCell ref="E622:E623"/>
    <mergeCell ref="F622:F623"/>
    <mergeCell ref="G622:G623"/>
    <mergeCell ref="H622:H623"/>
    <mergeCell ref="I622:I623"/>
    <mergeCell ref="J622:J623"/>
    <mergeCell ref="S622:S623"/>
    <mergeCell ref="T622:T623"/>
    <mergeCell ref="U622:U623"/>
    <mergeCell ref="V622:V623"/>
    <mergeCell ref="W622:W623"/>
    <mergeCell ref="X622:X623"/>
    <mergeCell ref="Y622:Y623"/>
    <mergeCell ref="Z618:Z619"/>
    <mergeCell ref="AA618:AA619"/>
    <mergeCell ref="A620:A621"/>
    <mergeCell ref="B620:B621"/>
    <mergeCell ref="C620:C621"/>
    <mergeCell ref="D620:D621"/>
    <mergeCell ref="E620:E621"/>
    <mergeCell ref="F620:F621"/>
    <mergeCell ref="G620:G621"/>
    <mergeCell ref="H620:H621"/>
    <mergeCell ref="I620:I621"/>
    <mergeCell ref="J620:J621"/>
    <mergeCell ref="S620:S621"/>
    <mergeCell ref="T620:T621"/>
    <mergeCell ref="U620:U621"/>
    <mergeCell ref="V620:V621"/>
    <mergeCell ref="W620:W621"/>
    <mergeCell ref="X620:X621"/>
    <mergeCell ref="Y620:Y621"/>
    <mergeCell ref="Z620:Z621"/>
    <mergeCell ref="AA620:AA621"/>
    <mergeCell ref="A618:A619"/>
    <mergeCell ref="B618:B619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S618:S619"/>
    <mergeCell ref="T618:T619"/>
    <mergeCell ref="U618:U619"/>
    <mergeCell ref="V618:V619"/>
    <mergeCell ref="W618:W619"/>
    <mergeCell ref="X618:X619"/>
    <mergeCell ref="Y618:Y619"/>
    <mergeCell ref="Z614:Z615"/>
    <mergeCell ref="AA614:AA615"/>
    <mergeCell ref="A616:A617"/>
    <mergeCell ref="B616:B617"/>
    <mergeCell ref="C616:C617"/>
    <mergeCell ref="D616:D617"/>
    <mergeCell ref="E616:E617"/>
    <mergeCell ref="F616:F617"/>
    <mergeCell ref="G616:G617"/>
    <mergeCell ref="H616:H617"/>
    <mergeCell ref="I616:I617"/>
    <mergeCell ref="J616:J617"/>
    <mergeCell ref="S616:S617"/>
    <mergeCell ref="T616:T617"/>
    <mergeCell ref="U616:U617"/>
    <mergeCell ref="V616:V617"/>
    <mergeCell ref="W616:W617"/>
    <mergeCell ref="X616:X617"/>
    <mergeCell ref="Y616:Y617"/>
    <mergeCell ref="Z616:Z617"/>
    <mergeCell ref="AA616:AA617"/>
    <mergeCell ref="A614:A615"/>
    <mergeCell ref="B614:B615"/>
    <mergeCell ref="C614:C615"/>
    <mergeCell ref="D614:D615"/>
    <mergeCell ref="E614:E615"/>
    <mergeCell ref="F614:F615"/>
    <mergeCell ref="G614:G615"/>
    <mergeCell ref="H614:H615"/>
    <mergeCell ref="I614:I615"/>
    <mergeCell ref="J614:J615"/>
    <mergeCell ref="S614:S615"/>
    <mergeCell ref="T614:T615"/>
    <mergeCell ref="U614:U615"/>
    <mergeCell ref="V614:V615"/>
    <mergeCell ref="W614:W615"/>
    <mergeCell ref="X614:X615"/>
    <mergeCell ref="Y614:Y615"/>
    <mergeCell ref="Z610:Z611"/>
    <mergeCell ref="AA610:AA611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I613"/>
    <mergeCell ref="J612:J613"/>
    <mergeCell ref="S612:S613"/>
    <mergeCell ref="T612:T613"/>
    <mergeCell ref="U612:U613"/>
    <mergeCell ref="V612:V613"/>
    <mergeCell ref="W612:W613"/>
    <mergeCell ref="X612:X613"/>
    <mergeCell ref="Y612:Y613"/>
    <mergeCell ref="Z612:Z613"/>
    <mergeCell ref="AA612:AA613"/>
    <mergeCell ref="A610:A611"/>
    <mergeCell ref="B610:B611"/>
    <mergeCell ref="C610:C611"/>
    <mergeCell ref="D610:D611"/>
    <mergeCell ref="E610:E611"/>
    <mergeCell ref="F610:F611"/>
    <mergeCell ref="G610:G611"/>
    <mergeCell ref="H610:H611"/>
    <mergeCell ref="I610:I611"/>
    <mergeCell ref="J610:J611"/>
    <mergeCell ref="S610:S611"/>
    <mergeCell ref="T610:T611"/>
    <mergeCell ref="U610:U611"/>
    <mergeCell ref="V610:V611"/>
    <mergeCell ref="W610:W611"/>
    <mergeCell ref="X610:X611"/>
    <mergeCell ref="Y610:Y611"/>
    <mergeCell ref="Z598:Z599"/>
    <mergeCell ref="AA598:AA599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S608:S609"/>
    <mergeCell ref="T608:T609"/>
    <mergeCell ref="U608:U609"/>
    <mergeCell ref="V608:V609"/>
    <mergeCell ref="W608:W609"/>
    <mergeCell ref="X608:X609"/>
    <mergeCell ref="Y608:Y609"/>
    <mergeCell ref="Z608:Z609"/>
    <mergeCell ref="AA608:AA609"/>
    <mergeCell ref="A598:A599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S598:S599"/>
    <mergeCell ref="T598:T599"/>
    <mergeCell ref="U598:U599"/>
    <mergeCell ref="V598:V599"/>
    <mergeCell ref="W598:W599"/>
    <mergeCell ref="X598:X599"/>
    <mergeCell ref="Y598:Y599"/>
    <mergeCell ref="A600:A601"/>
    <mergeCell ref="B600:B601"/>
    <mergeCell ref="C600:C601"/>
    <mergeCell ref="D600:D601"/>
    <mergeCell ref="E600:E601"/>
    <mergeCell ref="F600:F601"/>
    <mergeCell ref="G600:G601"/>
    <mergeCell ref="H600:H601"/>
    <mergeCell ref="I600:I601"/>
    <mergeCell ref="J600:J601"/>
    <mergeCell ref="S600:S601"/>
    <mergeCell ref="T600:T601"/>
    <mergeCell ref="U600:U601"/>
    <mergeCell ref="V600:V601"/>
    <mergeCell ref="Z594:Z595"/>
    <mergeCell ref="AA594:AA595"/>
    <mergeCell ref="A596:A597"/>
    <mergeCell ref="B596:B597"/>
    <mergeCell ref="C596:C597"/>
    <mergeCell ref="D596:D597"/>
    <mergeCell ref="E596:E597"/>
    <mergeCell ref="F596:F597"/>
    <mergeCell ref="G596:G597"/>
    <mergeCell ref="H596:H597"/>
    <mergeCell ref="I596:I597"/>
    <mergeCell ref="J596:J597"/>
    <mergeCell ref="S596:S597"/>
    <mergeCell ref="T596:T597"/>
    <mergeCell ref="U596:U597"/>
    <mergeCell ref="V596:V597"/>
    <mergeCell ref="W596:W597"/>
    <mergeCell ref="X596:X597"/>
    <mergeCell ref="Y596:Y597"/>
    <mergeCell ref="A594:A595"/>
    <mergeCell ref="B594:B595"/>
    <mergeCell ref="C594:C595"/>
    <mergeCell ref="D594:D595"/>
    <mergeCell ref="E594:E595"/>
    <mergeCell ref="F594:F595"/>
    <mergeCell ref="G594:G595"/>
    <mergeCell ref="H594:H595"/>
    <mergeCell ref="I594:I595"/>
    <mergeCell ref="J594:J595"/>
    <mergeCell ref="S594:S595"/>
    <mergeCell ref="T594:T595"/>
    <mergeCell ref="U594:U595"/>
    <mergeCell ref="V594:V595"/>
    <mergeCell ref="W594:W595"/>
    <mergeCell ref="X594:X595"/>
    <mergeCell ref="Y594:Y595"/>
    <mergeCell ref="Z590:Z591"/>
    <mergeCell ref="AA590:AA591"/>
    <mergeCell ref="A592:A593"/>
    <mergeCell ref="B592:B593"/>
    <mergeCell ref="C592:C593"/>
    <mergeCell ref="D592:D593"/>
    <mergeCell ref="E592:E593"/>
    <mergeCell ref="F592:F593"/>
    <mergeCell ref="G592:G593"/>
    <mergeCell ref="H592:H593"/>
    <mergeCell ref="I592:I593"/>
    <mergeCell ref="J592:J593"/>
    <mergeCell ref="S592:S593"/>
    <mergeCell ref="T592:T593"/>
    <mergeCell ref="U592:U593"/>
    <mergeCell ref="V592:V593"/>
    <mergeCell ref="W592:W593"/>
    <mergeCell ref="X592:X593"/>
    <mergeCell ref="Y592:Y593"/>
    <mergeCell ref="Z592:Z593"/>
    <mergeCell ref="AA592:AA593"/>
    <mergeCell ref="A590:A591"/>
    <mergeCell ref="B590:B591"/>
    <mergeCell ref="C590:C591"/>
    <mergeCell ref="D590:D591"/>
    <mergeCell ref="E590:E591"/>
    <mergeCell ref="F590:F591"/>
    <mergeCell ref="G590:G591"/>
    <mergeCell ref="H590:H591"/>
    <mergeCell ref="I590:I591"/>
    <mergeCell ref="J590:J591"/>
    <mergeCell ref="S590:S591"/>
    <mergeCell ref="T590:T591"/>
    <mergeCell ref="U590:U591"/>
    <mergeCell ref="V590:V591"/>
    <mergeCell ref="W590:W591"/>
    <mergeCell ref="X590:X591"/>
    <mergeCell ref="Y590:Y591"/>
    <mergeCell ref="Z586:Z587"/>
    <mergeCell ref="AA586:AA587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J588:J589"/>
    <mergeCell ref="S588:S589"/>
    <mergeCell ref="T588:T589"/>
    <mergeCell ref="U588:U589"/>
    <mergeCell ref="V588:V589"/>
    <mergeCell ref="W588:W589"/>
    <mergeCell ref="X588:X589"/>
    <mergeCell ref="Y588:Y589"/>
    <mergeCell ref="Z588:Z589"/>
    <mergeCell ref="AA588:AA589"/>
    <mergeCell ref="A586:A587"/>
    <mergeCell ref="B586:B587"/>
    <mergeCell ref="C586:C587"/>
    <mergeCell ref="D586:D587"/>
    <mergeCell ref="E586:E587"/>
    <mergeCell ref="F586:F587"/>
    <mergeCell ref="G586:G587"/>
    <mergeCell ref="H586:H587"/>
    <mergeCell ref="I586:I587"/>
    <mergeCell ref="J586:J587"/>
    <mergeCell ref="S586:S587"/>
    <mergeCell ref="T586:T587"/>
    <mergeCell ref="U586:U587"/>
    <mergeCell ref="V586:V587"/>
    <mergeCell ref="W586:W587"/>
    <mergeCell ref="X586:X587"/>
    <mergeCell ref="Y586:Y587"/>
    <mergeCell ref="Z582:Z583"/>
    <mergeCell ref="U582:U583"/>
    <mergeCell ref="V582:V583"/>
    <mergeCell ref="W582:W583"/>
    <mergeCell ref="X582:X583"/>
    <mergeCell ref="Y582:Y583"/>
    <mergeCell ref="AA582:AA583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S584:S585"/>
    <mergeCell ref="T584:T585"/>
    <mergeCell ref="U584:U585"/>
    <mergeCell ref="V584:V585"/>
    <mergeCell ref="W584:W585"/>
    <mergeCell ref="X584:X585"/>
    <mergeCell ref="Y584:Y585"/>
    <mergeCell ref="Z584:Z585"/>
    <mergeCell ref="AA584:AA585"/>
    <mergeCell ref="A582:A583"/>
    <mergeCell ref="B582:B583"/>
    <mergeCell ref="C582:C583"/>
    <mergeCell ref="D582:D583"/>
    <mergeCell ref="E582:E583"/>
    <mergeCell ref="F582:F583"/>
    <mergeCell ref="G582:G583"/>
    <mergeCell ref="H582:H583"/>
    <mergeCell ref="I582:I583"/>
    <mergeCell ref="J582:J583"/>
    <mergeCell ref="S582:S583"/>
    <mergeCell ref="T582:T583"/>
    <mergeCell ref="Z578:Z579"/>
    <mergeCell ref="AA578:AA579"/>
    <mergeCell ref="A580:A581"/>
    <mergeCell ref="B580:B581"/>
    <mergeCell ref="C580:C581"/>
    <mergeCell ref="D580:D581"/>
    <mergeCell ref="E580:E581"/>
    <mergeCell ref="F580:F581"/>
    <mergeCell ref="G580:G581"/>
    <mergeCell ref="H580:H581"/>
    <mergeCell ref="I580:I581"/>
    <mergeCell ref="J580:J581"/>
    <mergeCell ref="S580:S581"/>
    <mergeCell ref="T580:T581"/>
    <mergeCell ref="U580:U581"/>
    <mergeCell ref="V580:V581"/>
    <mergeCell ref="W580:W581"/>
    <mergeCell ref="X580:X581"/>
    <mergeCell ref="Y580:Y581"/>
    <mergeCell ref="Z580:Z581"/>
    <mergeCell ref="AA580:AA581"/>
    <mergeCell ref="A578:A579"/>
    <mergeCell ref="B578:B579"/>
    <mergeCell ref="C578:C579"/>
    <mergeCell ref="D578:D579"/>
    <mergeCell ref="E578:E579"/>
    <mergeCell ref="F578:F579"/>
    <mergeCell ref="G578:G579"/>
    <mergeCell ref="H578:H579"/>
    <mergeCell ref="I578:I579"/>
    <mergeCell ref="J578:J579"/>
    <mergeCell ref="S578:S579"/>
    <mergeCell ref="T578:T579"/>
    <mergeCell ref="U578:U579"/>
    <mergeCell ref="V578:V579"/>
    <mergeCell ref="W578:W579"/>
    <mergeCell ref="X578:X579"/>
    <mergeCell ref="Y578:Y579"/>
    <mergeCell ref="Z574:Z575"/>
    <mergeCell ref="AA574:AA575"/>
    <mergeCell ref="A576:A577"/>
    <mergeCell ref="B576:B577"/>
    <mergeCell ref="C576:C577"/>
    <mergeCell ref="D576:D577"/>
    <mergeCell ref="E576:E577"/>
    <mergeCell ref="F576:F577"/>
    <mergeCell ref="G576:G577"/>
    <mergeCell ref="H576:H577"/>
    <mergeCell ref="I576:I577"/>
    <mergeCell ref="J576:J577"/>
    <mergeCell ref="S576:S577"/>
    <mergeCell ref="T576:T577"/>
    <mergeCell ref="U576:U577"/>
    <mergeCell ref="V576:V577"/>
    <mergeCell ref="W576:W577"/>
    <mergeCell ref="X576:X577"/>
    <mergeCell ref="Y576:Y577"/>
    <mergeCell ref="Z576:Z577"/>
    <mergeCell ref="AA576:AA577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I574:I575"/>
    <mergeCell ref="J574:J575"/>
    <mergeCell ref="S574:S575"/>
    <mergeCell ref="T574:T575"/>
    <mergeCell ref="U574:U575"/>
    <mergeCell ref="V574:V575"/>
    <mergeCell ref="W574:W575"/>
    <mergeCell ref="X574:X575"/>
    <mergeCell ref="Y574:Y575"/>
    <mergeCell ref="Z570:Z571"/>
    <mergeCell ref="AA570:AA571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J572:J573"/>
    <mergeCell ref="S572:S573"/>
    <mergeCell ref="T572:T573"/>
    <mergeCell ref="U572:U573"/>
    <mergeCell ref="V572:V573"/>
    <mergeCell ref="W572:W573"/>
    <mergeCell ref="X572:X573"/>
    <mergeCell ref="Y572:Y573"/>
    <mergeCell ref="Z572:Z573"/>
    <mergeCell ref="AA572:AA573"/>
    <mergeCell ref="A570:A571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S570:S571"/>
    <mergeCell ref="T570:T571"/>
    <mergeCell ref="U570:U571"/>
    <mergeCell ref="V570:V571"/>
    <mergeCell ref="W570:W571"/>
    <mergeCell ref="X570:X571"/>
    <mergeCell ref="Y570:Y571"/>
    <mergeCell ref="Z566:Z567"/>
    <mergeCell ref="AA566:AA567"/>
    <mergeCell ref="A568:A569"/>
    <mergeCell ref="B568:B569"/>
    <mergeCell ref="C568:C569"/>
    <mergeCell ref="D568:D569"/>
    <mergeCell ref="E568:E569"/>
    <mergeCell ref="F568:F569"/>
    <mergeCell ref="G568:G569"/>
    <mergeCell ref="H568:H569"/>
    <mergeCell ref="I568:I569"/>
    <mergeCell ref="J568:J569"/>
    <mergeCell ref="S568:S569"/>
    <mergeCell ref="T568:T569"/>
    <mergeCell ref="U568:U569"/>
    <mergeCell ref="V568:V569"/>
    <mergeCell ref="W568:W569"/>
    <mergeCell ref="X568:X569"/>
    <mergeCell ref="Y568:Y569"/>
    <mergeCell ref="Z568:Z569"/>
    <mergeCell ref="AA568:AA569"/>
    <mergeCell ref="A566:A567"/>
    <mergeCell ref="B566:B567"/>
    <mergeCell ref="C566:C567"/>
    <mergeCell ref="D566:D567"/>
    <mergeCell ref="E566:E567"/>
    <mergeCell ref="F566:F567"/>
    <mergeCell ref="G566:G567"/>
    <mergeCell ref="H566:H567"/>
    <mergeCell ref="I566:I567"/>
    <mergeCell ref="J566:J567"/>
    <mergeCell ref="S566:S567"/>
    <mergeCell ref="T566:T567"/>
    <mergeCell ref="U566:U567"/>
    <mergeCell ref="V566:V567"/>
    <mergeCell ref="W566:W567"/>
    <mergeCell ref="X566:X567"/>
    <mergeCell ref="Y566:Y567"/>
    <mergeCell ref="Z562:Z563"/>
    <mergeCell ref="AA562:AA563"/>
    <mergeCell ref="A564:A565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S564:S565"/>
    <mergeCell ref="T564:T565"/>
    <mergeCell ref="U564:U565"/>
    <mergeCell ref="V564:V565"/>
    <mergeCell ref="W564:W565"/>
    <mergeCell ref="X564:X565"/>
    <mergeCell ref="Y564:Y565"/>
    <mergeCell ref="Z564:Z565"/>
    <mergeCell ref="AA564:AA565"/>
    <mergeCell ref="A562:A563"/>
    <mergeCell ref="B562:B563"/>
    <mergeCell ref="C562:C563"/>
    <mergeCell ref="D562:D563"/>
    <mergeCell ref="E562:E563"/>
    <mergeCell ref="F562:F563"/>
    <mergeCell ref="G562:G563"/>
    <mergeCell ref="H562:H563"/>
    <mergeCell ref="I562:I563"/>
    <mergeCell ref="J562:J563"/>
    <mergeCell ref="S562:S563"/>
    <mergeCell ref="T562:T563"/>
    <mergeCell ref="U562:U563"/>
    <mergeCell ref="V562:V563"/>
    <mergeCell ref="W562:W563"/>
    <mergeCell ref="X562:X563"/>
    <mergeCell ref="Y562:Y563"/>
    <mergeCell ref="Z558:Z559"/>
    <mergeCell ref="AA558:AA559"/>
    <mergeCell ref="A560:A561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S560:S561"/>
    <mergeCell ref="T560:T561"/>
    <mergeCell ref="U560:U561"/>
    <mergeCell ref="V560:V561"/>
    <mergeCell ref="W560:W561"/>
    <mergeCell ref="X560:X561"/>
    <mergeCell ref="Y560:Y561"/>
    <mergeCell ref="Z560:Z561"/>
    <mergeCell ref="AA560:AA561"/>
    <mergeCell ref="A558:A559"/>
    <mergeCell ref="B558:B559"/>
    <mergeCell ref="C558:C559"/>
    <mergeCell ref="D558:D559"/>
    <mergeCell ref="E558:E559"/>
    <mergeCell ref="F558:F559"/>
    <mergeCell ref="G558:G559"/>
    <mergeCell ref="H558:H559"/>
    <mergeCell ref="I558:I559"/>
    <mergeCell ref="J558:J559"/>
    <mergeCell ref="S558:S559"/>
    <mergeCell ref="T558:T559"/>
    <mergeCell ref="U558:U559"/>
    <mergeCell ref="V558:V559"/>
    <mergeCell ref="W558:W559"/>
    <mergeCell ref="X558:X559"/>
    <mergeCell ref="Y558:Y559"/>
    <mergeCell ref="Z554:Z555"/>
    <mergeCell ref="AA554:AA555"/>
    <mergeCell ref="A556:A557"/>
    <mergeCell ref="B556:B557"/>
    <mergeCell ref="C556:C557"/>
    <mergeCell ref="D556:D557"/>
    <mergeCell ref="E556:E557"/>
    <mergeCell ref="F556:F557"/>
    <mergeCell ref="G556:G557"/>
    <mergeCell ref="H556:H557"/>
    <mergeCell ref="I556:I557"/>
    <mergeCell ref="J556:J557"/>
    <mergeCell ref="S556:S557"/>
    <mergeCell ref="T556:T557"/>
    <mergeCell ref="U556:U557"/>
    <mergeCell ref="V556:V557"/>
    <mergeCell ref="W556:W557"/>
    <mergeCell ref="X556:X557"/>
    <mergeCell ref="Y556:Y557"/>
    <mergeCell ref="Z556:Z557"/>
    <mergeCell ref="AA556:AA557"/>
    <mergeCell ref="A554:A555"/>
    <mergeCell ref="B554:B555"/>
    <mergeCell ref="C554:C555"/>
    <mergeCell ref="D554:D555"/>
    <mergeCell ref="E554:E555"/>
    <mergeCell ref="F554:F555"/>
    <mergeCell ref="G554:G555"/>
    <mergeCell ref="H554:H555"/>
    <mergeCell ref="I554:I555"/>
    <mergeCell ref="J554:J555"/>
    <mergeCell ref="S554:S555"/>
    <mergeCell ref="T554:T555"/>
    <mergeCell ref="U554:U555"/>
    <mergeCell ref="V554:V555"/>
    <mergeCell ref="W554:W555"/>
    <mergeCell ref="X554:X555"/>
    <mergeCell ref="Y554:Y555"/>
    <mergeCell ref="Z550:Z551"/>
    <mergeCell ref="AA550:AA551"/>
    <mergeCell ref="A552:A553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J552:J553"/>
    <mergeCell ref="S552:S553"/>
    <mergeCell ref="T552:T553"/>
    <mergeCell ref="U552:U553"/>
    <mergeCell ref="V552:V553"/>
    <mergeCell ref="W552:W553"/>
    <mergeCell ref="X552:X553"/>
    <mergeCell ref="Y552:Y553"/>
    <mergeCell ref="Z552:Z553"/>
    <mergeCell ref="AA552:AA553"/>
    <mergeCell ref="A550:A551"/>
    <mergeCell ref="B550:B551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S550:S551"/>
    <mergeCell ref="T550:T551"/>
    <mergeCell ref="U550:U551"/>
    <mergeCell ref="V550:V551"/>
    <mergeCell ref="W550:W551"/>
    <mergeCell ref="X550:X551"/>
    <mergeCell ref="Y550:Y551"/>
    <mergeCell ref="Z546:Z547"/>
    <mergeCell ref="AA546:AA547"/>
    <mergeCell ref="A548:A549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S548:S549"/>
    <mergeCell ref="T548:T549"/>
    <mergeCell ref="U548:U549"/>
    <mergeCell ref="V548:V549"/>
    <mergeCell ref="W548:W549"/>
    <mergeCell ref="X548:X549"/>
    <mergeCell ref="Y548:Y549"/>
    <mergeCell ref="Z548:Z549"/>
    <mergeCell ref="AA548:AA549"/>
    <mergeCell ref="A546:A547"/>
    <mergeCell ref="B546:B547"/>
    <mergeCell ref="C546:C547"/>
    <mergeCell ref="D546:D547"/>
    <mergeCell ref="E546:E547"/>
    <mergeCell ref="F546:F547"/>
    <mergeCell ref="G546:G547"/>
    <mergeCell ref="H546:H547"/>
    <mergeCell ref="I546:I547"/>
    <mergeCell ref="J546:J547"/>
    <mergeCell ref="S546:S547"/>
    <mergeCell ref="T546:T547"/>
    <mergeCell ref="U546:U547"/>
    <mergeCell ref="V546:V547"/>
    <mergeCell ref="W546:W547"/>
    <mergeCell ref="X546:X547"/>
    <mergeCell ref="Y546:Y547"/>
    <mergeCell ref="Z542:Z543"/>
    <mergeCell ref="AA542:AA543"/>
    <mergeCell ref="A544:A545"/>
    <mergeCell ref="B544:B545"/>
    <mergeCell ref="C544:C545"/>
    <mergeCell ref="D544:D545"/>
    <mergeCell ref="E544:E545"/>
    <mergeCell ref="F544:F545"/>
    <mergeCell ref="G544:G545"/>
    <mergeCell ref="H544:H545"/>
    <mergeCell ref="I544:I545"/>
    <mergeCell ref="J544:J545"/>
    <mergeCell ref="S544:S545"/>
    <mergeCell ref="T544:T545"/>
    <mergeCell ref="U544:U545"/>
    <mergeCell ref="V544:V545"/>
    <mergeCell ref="W544:W545"/>
    <mergeCell ref="X544:X545"/>
    <mergeCell ref="Y544:Y545"/>
    <mergeCell ref="Z544:Z545"/>
    <mergeCell ref="AA544:AA545"/>
    <mergeCell ref="A542:A543"/>
    <mergeCell ref="B542:B543"/>
    <mergeCell ref="C542:C543"/>
    <mergeCell ref="D542:D543"/>
    <mergeCell ref="E542:E543"/>
    <mergeCell ref="F542:F543"/>
    <mergeCell ref="G542:G543"/>
    <mergeCell ref="H542:H543"/>
    <mergeCell ref="I542:I543"/>
    <mergeCell ref="J542:J543"/>
    <mergeCell ref="S542:S543"/>
    <mergeCell ref="T542:T543"/>
    <mergeCell ref="U542:U543"/>
    <mergeCell ref="V542:V543"/>
    <mergeCell ref="W542:W543"/>
    <mergeCell ref="X542:X543"/>
    <mergeCell ref="Y542:Y543"/>
    <mergeCell ref="Z538:Z539"/>
    <mergeCell ref="AA538:AA539"/>
    <mergeCell ref="A540:A541"/>
    <mergeCell ref="B540:B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S540:S541"/>
    <mergeCell ref="T540:T541"/>
    <mergeCell ref="U540:U541"/>
    <mergeCell ref="V540:V541"/>
    <mergeCell ref="W540:W541"/>
    <mergeCell ref="X540:X541"/>
    <mergeCell ref="Y540:Y541"/>
    <mergeCell ref="Z540:Z541"/>
    <mergeCell ref="AA540:AA541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J538:J539"/>
    <mergeCell ref="S538:S539"/>
    <mergeCell ref="T538:T539"/>
    <mergeCell ref="U538:U539"/>
    <mergeCell ref="V538:V539"/>
    <mergeCell ref="W538:W539"/>
    <mergeCell ref="X538:X539"/>
    <mergeCell ref="Y538:Y539"/>
    <mergeCell ref="Z534:Z535"/>
    <mergeCell ref="AA534:AA535"/>
    <mergeCell ref="A536:A537"/>
    <mergeCell ref="B536:B537"/>
    <mergeCell ref="C536:C537"/>
    <mergeCell ref="D536:D537"/>
    <mergeCell ref="E536:E537"/>
    <mergeCell ref="F536:F537"/>
    <mergeCell ref="G536:G537"/>
    <mergeCell ref="H536:H537"/>
    <mergeCell ref="I536:I537"/>
    <mergeCell ref="J536:J537"/>
    <mergeCell ref="S536:S537"/>
    <mergeCell ref="T536:T537"/>
    <mergeCell ref="U536:U537"/>
    <mergeCell ref="V536:V537"/>
    <mergeCell ref="W536:W537"/>
    <mergeCell ref="X536:X537"/>
    <mergeCell ref="Y536:Y537"/>
    <mergeCell ref="Z536:Z537"/>
    <mergeCell ref="AA536:AA537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I534:I535"/>
    <mergeCell ref="J534:J535"/>
    <mergeCell ref="S534:S535"/>
    <mergeCell ref="T534:T535"/>
    <mergeCell ref="U534:U535"/>
    <mergeCell ref="V534:V535"/>
    <mergeCell ref="W534:W535"/>
    <mergeCell ref="X534:X535"/>
    <mergeCell ref="Y534:Y535"/>
    <mergeCell ref="Z530:Z531"/>
    <mergeCell ref="AA530:AA531"/>
    <mergeCell ref="A532:A533"/>
    <mergeCell ref="B532:B533"/>
    <mergeCell ref="C532:C533"/>
    <mergeCell ref="D532:D533"/>
    <mergeCell ref="E532:E533"/>
    <mergeCell ref="F532:F533"/>
    <mergeCell ref="G532:G533"/>
    <mergeCell ref="H532:H533"/>
    <mergeCell ref="I532:I533"/>
    <mergeCell ref="J532:J533"/>
    <mergeCell ref="S532:S533"/>
    <mergeCell ref="T532:T533"/>
    <mergeCell ref="U532:U533"/>
    <mergeCell ref="V532:V533"/>
    <mergeCell ref="W532:W533"/>
    <mergeCell ref="X532:X533"/>
    <mergeCell ref="Y532:Y533"/>
    <mergeCell ref="Z532:Z533"/>
    <mergeCell ref="AA532:AA533"/>
    <mergeCell ref="A530:A531"/>
    <mergeCell ref="B530:B531"/>
    <mergeCell ref="C530:C531"/>
    <mergeCell ref="D530:D531"/>
    <mergeCell ref="E530:E531"/>
    <mergeCell ref="F530:F531"/>
    <mergeCell ref="G530:G531"/>
    <mergeCell ref="H530:H531"/>
    <mergeCell ref="I530:I531"/>
    <mergeCell ref="J530:J531"/>
    <mergeCell ref="S530:S531"/>
    <mergeCell ref="T530:T531"/>
    <mergeCell ref="U530:U531"/>
    <mergeCell ref="V530:V531"/>
    <mergeCell ref="W530:W531"/>
    <mergeCell ref="X530:X531"/>
    <mergeCell ref="Y530:Y531"/>
    <mergeCell ref="Z526:Z527"/>
    <mergeCell ref="AA526:AA527"/>
    <mergeCell ref="A528:A529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J528:J529"/>
    <mergeCell ref="S528:S529"/>
    <mergeCell ref="T528:T529"/>
    <mergeCell ref="U528:U529"/>
    <mergeCell ref="V528:V529"/>
    <mergeCell ref="W528:W529"/>
    <mergeCell ref="X528:X529"/>
    <mergeCell ref="Y528:Y529"/>
    <mergeCell ref="Z528:Z529"/>
    <mergeCell ref="AA528:AA529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J526:J527"/>
    <mergeCell ref="S526:S527"/>
    <mergeCell ref="T526:T527"/>
    <mergeCell ref="U526:U527"/>
    <mergeCell ref="V526:V527"/>
    <mergeCell ref="W526:W527"/>
    <mergeCell ref="X526:X527"/>
    <mergeCell ref="Y526:Y527"/>
    <mergeCell ref="Z522:Z523"/>
    <mergeCell ref="AA522:AA523"/>
    <mergeCell ref="A524:A525"/>
    <mergeCell ref="B524:B525"/>
    <mergeCell ref="C524:C525"/>
    <mergeCell ref="D524:D525"/>
    <mergeCell ref="E524:E525"/>
    <mergeCell ref="F524:F525"/>
    <mergeCell ref="G524:G525"/>
    <mergeCell ref="H524:H525"/>
    <mergeCell ref="I524:I525"/>
    <mergeCell ref="J524:J525"/>
    <mergeCell ref="S524:S525"/>
    <mergeCell ref="T524:T525"/>
    <mergeCell ref="U524:U525"/>
    <mergeCell ref="V524:V525"/>
    <mergeCell ref="W524:W525"/>
    <mergeCell ref="X524:X525"/>
    <mergeCell ref="Y524:Y525"/>
    <mergeCell ref="Z524:Z525"/>
    <mergeCell ref="AA524:AA525"/>
    <mergeCell ref="A522:A523"/>
    <mergeCell ref="B522:B523"/>
    <mergeCell ref="C522:C523"/>
    <mergeCell ref="D522:D523"/>
    <mergeCell ref="E522:E523"/>
    <mergeCell ref="F522:F523"/>
    <mergeCell ref="G522:G523"/>
    <mergeCell ref="H522:H523"/>
    <mergeCell ref="I522:I523"/>
    <mergeCell ref="J522:J523"/>
    <mergeCell ref="S522:S523"/>
    <mergeCell ref="T522:T523"/>
    <mergeCell ref="U522:U523"/>
    <mergeCell ref="V522:V523"/>
    <mergeCell ref="W522:W523"/>
    <mergeCell ref="X522:X523"/>
    <mergeCell ref="Y522:Y523"/>
    <mergeCell ref="Z518:Z519"/>
    <mergeCell ref="AA518:AA519"/>
    <mergeCell ref="A520:A521"/>
    <mergeCell ref="B520:B521"/>
    <mergeCell ref="C520:C521"/>
    <mergeCell ref="D520:D521"/>
    <mergeCell ref="E520:E521"/>
    <mergeCell ref="F520:F521"/>
    <mergeCell ref="G520:G521"/>
    <mergeCell ref="H520:H521"/>
    <mergeCell ref="I520:I521"/>
    <mergeCell ref="J520:J521"/>
    <mergeCell ref="S520:S521"/>
    <mergeCell ref="T520:T521"/>
    <mergeCell ref="U520:U521"/>
    <mergeCell ref="V520:V521"/>
    <mergeCell ref="W520:W521"/>
    <mergeCell ref="X520:X521"/>
    <mergeCell ref="Y520:Y521"/>
    <mergeCell ref="Z520:Z521"/>
    <mergeCell ref="AA520:AA521"/>
    <mergeCell ref="A518:A519"/>
    <mergeCell ref="B518:B519"/>
    <mergeCell ref="C518:C519"/>
    <mergeCell ref="D518:D519"/>
    <mergeCell ref="E518:E519"/>
    <mergeCell ref="F518:F519"/>
    <mergeCell ref="G518:G519"/>
    <mergeCell ref="H518:H519"/>
    <mergeCell ref="I518:I519"/>
    <mergeCell ref="J518:J519"/>
    <mergeCell ref="S518:S519"/>
    <mergeCell ref="T518:T519"/>
    <mergeCell ref="U518:U519"/>
    <mergeCell ref="V518:V519"/>
    <mergeCell ref="W518:W519"/>
    <mergeCell ref="X518:X519"/>
    <mergeCell ref="Y518:Y519"/>
    <mergeCell ref="Z514:Z515"/>
    <mergeCell ref="AA514:AA515"/>
    <mergeCell ref="A516:A517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S516:S517"/>
    <mergeCell ref="T516:T517"/>
    <mergeCell ref="U516:U517"/>
    <mergeCell ref="V516:V517"/>
    <mergeCell ref="W516:W517"/>
    <mergeCell ref="X516:X517"/>
    <mergeCell ref="Y516:Y517"/>
    <mergeCell ref="Z516:Z517"/>
    <mergeCell ref="AA516:AA517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S514:S515"/>
    <mergeCell ref="T514:T515"/>
    <mergeCell ref="U514:U515"/>
    <mergeCell ref="V514:V515"/>
    <mergeCell ref="W514:W515"/>
    <mergeCell ref="X514:X515"/>
    <mergeCell ref="Y514:Y515"/>
    <mergeCell ref="Z510:Z511"/>
    <mergeCell ref="AA510:AA511"/>
    <mergeCell ref="A512:A513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S512:S513"/>
    <mergeCell ref="T512:T513"/>
    <mergeCell ref="U512:U513"/>
    <mergeCell ref="V512:V513"/>
    <mergeCell ref="W512:W513"/>
    <mergeCell ref="X512:X513"/>
    <mergeCell ref="Y512:Y513"/>
    <mergeCell ref="Z512:Z513"/>
    <mergeCell ref="AA512:AA513"/>
    <mergeCell ref="A510:A511"/>
    <mergeCell ref="B510:B511"/>
    <mergeCell ref="C510:C511"/>
    <mergeCell ref="D510:D511"/>
    <mergeCell ref="E510:E511"/>
    <mergeCell ref="F510:F511"/>
    <mergeCell ref="G510:G511"/>
    <mergeCell ref="H510:H511"/>
    <mergeCell ref="I510:I511"/>
    <mergeCell ref="J510:J511"/>
    <mergeCell ref="S510:S511"/>
    <mergeCell ref="T510:T511"/>
    <mergeCell ref="U510:U511"/>
    <mergeCell ref="V510:V511"/>
    <mergeCell ref="W510:W511"/>
    <mergeCell ref="X510:X511"/>
    <mergeCell ref="Y510:Y511"/>
    <mergeCell ref="Z506:Z507"/>
    <mergeCell ref="AA506:AA507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S508:S509"/>
    <mergeCell ref="T508:T509"/>
    <mergeCell ref="U508:U509"/>
    <mergeCell ref="V508:V509"/>
    <mergeCell ref="W508:W509"/>
    <mergeCell ref="X508:X509"/>
    <mergeCell ref="Y508:Y509"/>
    <mergeCell ref="Z508:Z509"/>
    <mergeCell ref="AA508:AA509"/>
    <mergeCell ref="A506:A507"/>
    <mergeCell ref="B506:B50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S506:S507"/>
    <mergeCell ref="T506:T507"/>
    <mergeCell ref="U506:U507"/>
    <mergeCell ref="V506:V507"/>
    <mergeCell ref="W506:W507"/>
    <mergeCell ref="X506:X507"/>
    <mergeCell ref="Y506:Y507"/>
    <mergeCell ref="Z502:Z503"/>
    <mergeCell ref="AA502:AA503"/>
    <mergeCell ref="A504:A505"/>
    <mergeCell ref="B504:B505"/>
    <mergeCell ref="C504:C505"/>
    <mergeCell ref="D504:D505"/>
    <mergeCell ref="E504:E505"/>
    <mergeCell ref="F504:F505"/>
    <mergeCell ref="G504:G505"/>
    <mergeCell ref="H504:H505"/>
    <mergeCell ref="I504:I505"/>
    <mergeCell ref="J504:J505"/>
    <mergeCell ref="S504:S505"/>
    <mergeCell ref="T504:T505"/>
    <mergeCell ref="U504:U505"/>
    <mergeCell ref="V504:V505"/>
    <mergeCell ref="W504:W505"/>
    <mergeCell ref="X504:X505"/>
    <mergeCell ref="Y504:Y505"/>
    <mergeCell ref="Z504:Z505"/>
    <mergeCell ref="AA504:AA505"/>
    <mergeCell ref="A502:A503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S502:S503"/>
    <mergeCell ref="T502:T503"/>
    <mergeCell ref="U502:U503"/>
    <mergeCell ref="V502:V503"/>
    <mergeCell ref="W502:W503"/>
    <mergeCell ref="X502:X503"/>
    <mergeCell ref="Y502:Y503"/>
    <mergeCell ref="Z498:Z499"/>
    <mergeCell ref="AA498:AA499"/>
    <mergeCell ref="A500:A501"/>
    <mergeCell ref="B500:B501"/>
    <mergeCell ref="C500:C501"/>
    <mergeCell ref="D500:D501"/>
    <mergeCell ref="E500:E501"/>
    <mergeCell ref="F500:F501"/>
    <mergeCell ref="G500:G501"/>
    <mergeCell ref="H500:H501"/>
    <mergeCell ref="I500:I501"/>
    <mergeCell ref="J500:J501"/>
    <mergeCell ref="S500:S501"/>
    <mergeCell ref="T500:T501"/>
    <mergeCell ref="U500:U501"/>
    <mergeCell ref="V500:V501"/>
    <mergeCell ref="W500:W501"/>
    <mergeCell ref="X500:X501"/>
    <mergeCell ref="Y500:Y501"/>
    <mergeCell ref="Z500:Z501"/>
    <mergeCell ref="AA500:AA501"/>
    <mergeCell ref="A498:A499"/>
    <mergeCell ref="B498:B499"/>
    <mergeCell ref="C498:C499"/>
    <mergeCell ref="D498:D499"/>
    <mergeCell ref="E498:E499"/>
    <mergeCell ref="F498:F499"/>
    <mergeCell ref="G498:G499"/>
    <mergeCell ref="H498:H499"/>
    <mergeCell ref="I498:I499"/>
    <mergeCell ref="J498:J499"/>
    <mergeCell ref="S498:S499"/>
    <mergeCell ref="T498:T499"/>
    <mergeCell ref="U498:U499"/>
    <mergeCell ref="V498:V499"/>
    <mergeCell ref="W498:W499"/>
    <mergeCell ref="X498:X499"/>
    <mergeCell ref="Y498:Y499"/>
    <mergeCell ref="A494:A495"/>
    <mergeCell ref="B494:B495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S494:S495"/>
    <mergeCell ref="T494:T495"/>
    <mergeCell ref="U494:U495"/>
    <mergeCell ref="V494:V495"/>
    <mergeCell ref="W494:W495"/>
    <mergeCell ref="X494:X495"/>
    <mergeCell ref="A496:A497"/>
    <mergeCell ref="B496:B497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S496:S497"/>
    <mergeCell ref="T496:T497"/>
    <mergeCell ref="U496:U497"/>
    <mergeCell ref="V496:V497"/>
    <mergeCell ref="W496:W497"/>
    <mergeCell ref="X496:X497"/>
    <mergeCell ref="Z490:Z491"/>
    <mergeCell ref="AA490:AA491"/>
    <mergeCell ref="A492:A493"/>
    <mergeCell ref="B492:B493"/>
    <mergeCell ref="C492:C493"/>
    <mergeCell ref="D492:D493"/>
    <mergeCell ref="E492:E493"/>
    <mergeCell ref="F492:F493"/>
    <mergeCell ref="G492:G493"/>
    <mergeCell ref="H492:H493"/>
    <mergeCell ref="I492:I493"/>
    <mergeCell ref="J492:J493"/>
    <mergeCell ref="S492:S493"/>
    <mergeCell ref="T492:T493"/>
    <mergeCell ref="U492:U493"/>
    <mergeCell ref="V492:V493"/>
    <mergeCell ref="W492:W493"/>
    <mergeCell ref="X492:X493"/>
    <mergeCell ref="Y492:Y493"/>
    <mergeCell ref="Z492:Z493"/>
    <mergeCell ref="AA492:AA493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S490:S491"/>
    <mergeCell ref="T490:T491"/>
    <mergeCell ref="U490:U491"/>
    <mergeCell ref="V490:V491"/>
    <mergeCell ref="W490:W491"/>
    <mergeCell ref="X490:X491"/>
    <mergeCell ref="Y490:Y491"/>
    <mergeCell ref="Z486:Z487"/>
    <mergeCell ref="AA486:AA487"/>
    <mergeCell ref="A488:A489"/>
    <mergeCell ref="B488:B489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S488:S489"/>
    <mergeCell ref="T488:T489"/>
    <mergeCell ref="U488:U489"/>
    <mergeCell ref="V488:V489"/>
    <mergeCell ref="W488:W489"/>
    <mergeCell ref="X488:X489"/>
    <mergeCell ref="Y488:Y489"/>
    <mergeCell ref="Z488:Z489"/>
    <mergeCell ref="AA488:AA489"/>
    <mergeCell ref="A486:A487"/>
    <mergeCell ref="B486:B487"/>
    <mergeCell ref="C486:C487"/>
    <mergeCell ref="D486:D487"/>
    <mergeCell ref="E486:E487"/>
    <mergeCell ref="F486:F487"/>
    <mergeCell ref="G486:G487"/>
    <mergeCell ref="H486:H487"/>
    <mergeCell ref="I486:I487"/>
    <mergeCell ref="J486:J487"/>
    <mergeCell ref="S486:S487"/>
    <mergeCell ref="T486:T487"/>
    <mergeCell ref="U486:U487"/>
    <mergeCell ref="V486:V487"/>
    <mergeCell ref="W486:W487"/>
    <mergeCell ref="X486:X487"/>
    <mergeCell ref="Y486:Y487"/>
    <mergeCell ref="Z482:Z483"/>
    <mergeCell ref="AA482:AA483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S484:S485"/>
    <mergeCell ref="T484:T485"/>
    <mergeCell ref="U484:U485"/>
    <mergeCell ref="V484:V485"/>
    <mergeCell ref="W484:W485"/>
    <mergeCell ref="X484:X485"/>
    <mergeCell ref="Y484:Y485"/>
    <mergeCell ref="Z484:Z485"/>
    <mergeCell ref="AA484:AA485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S482:S483"/>
    <mergeCell ref="T482:T483"/>
    <mergeCell ref="U482:U483"/>
    <mergeCell ref="V482:V483"/>
    <mergeCell ref="W482:W483"/>
    <mergeCell ref="X482:X483"/>
    <mergeCell ref="Y482:Y483"/>
    <mergeCell ref="Z478:Z479"/>
    <mergeCell ref="AA478:AA479"/>
    <mergeCell ref="A480:A481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S480:S481"/>
    <mergeCell ref="T480:T481"/>
    <mergeCell ref="U480:U481"/>
    <mergeCell ref="V480:V481"/>
    <mergeCell ref="W480:W481"/>
    <mergeCell ref="X480:X481"/>
    <mergeCell ref="Y480:Y481"/>
    <mergeCell ref="Z480:Z481"/>
    <mergeCell ref="AA480:AA481"/>
    <mergeCell ref="A478:A479"/>
    <mergeCell ref="B478:B479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S478:S479"/>
    <mergeCell ref="T478:T479"/>
    <mergeCell ref="U478:U479"/>
    <mergeCell ref="V478:V479"/>
    <mergeCell ref="W478:W479"/>
    <mergeCell ref="X478:X479"/>
    <mergeCell ref="Y478:Y479"/>
    <mergeCell ref="Z474:Z475"/>
    <mergeCell ref="AA474:AA475"/>
    <mergeCell ref="A476:A477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S476:S477"/>
    <mergeCell ref="T476:T477"/>
    <mergeCell ref="U476:U477"/>
    <mergeCell ref="V476:V477"/>
    <mergeCell ref="W476:W477"/>
    <mergeCell ref="X476:X477"/>
    <mergeCell ref="Y476:Y477"/>
    <mergeCell ref="Z476:Z477"/>
    <mergeCell ref="AA476:AA477"/>
    <mergeCell ref="A474:A475"/>
    <mergeCell ref="B474:B475"/>
    <mergeCell ref="C474:C475"/>
    <mergeCell ref="D474:D475"/>
    <mergeCell ref="E474:E475"/>
    <mergeCell ref="F474:F475"/>
    <mergeCell ref="G474:G475"/>
    <mergeCell ref="H474:H475"/>
    <mergeCell ref="I474:I475"/>
    <mergeCell ref="J474:J475"/>
    <mergeCell ref="S474:S475"/>
    <mergeCell ref="T474:T475"/>
    <mergeCell ref="U474:U475"/>
    <mergeCell ref="V474:V475"/>
    <mergeCell ref="W474:W475"/>
    <mergeCell ref="X474:X475"/>
    <mergeCell ref="Y474:Y475"/>
    <mergeCell ref="Z470:Z471"/>
    <mergeCell ref="AA470:AA471"/>
    <mergeCell ref="A472:A473"/>
    <mergeCell ref="B472:B473"/>
    <mergeCell ref="C472:C473"/>
    <mergeCell ref="D472:D473"/>
    <mergeCell ref="E472:E473"/>
    <mergeCell ref="F472:F473"/>
    <mergeCell ref="G472:G473"/>
    <mergeCell ref="H472:H473"/>
    <mergeCell ref="I472:I473"/>
    <mergeCell ref="J472:J473"/>
    <mergeCell ref="S472:S473"/>
    <mergeCell ref="T472:T473"/>
    <mergeCell ref="U472:U473"/>
    <mergeCell ref="V472:V473"/>
    <mergeCell ref="W472:W473"/>
    <mergeCell ref="X472:X473"/>
    <mergeCell ref="Y472:Y473"/>
    <mergeCell ref="Z472:Z473"/>
    <mergeCell ref="AA472:AA473"/>
    <mergeCell ref="A470:A471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S470:S471"/>
    <mergeCell ref="T470:T471"/>
    <mergeCell ref="U470:U471"/>
    <mergeCell ref="V470:V471"/>
    <mergeCell ref="W470:W471"/>
    <mergeCell ref="X470:X471"/>
    <mergeCell ref="Y470:Y471"/>
    <mergeCell ref="Z466:Z467"/>
    <mergeCell ref="AA466:AA467"/>
    <mergeCell ref="A468:A469"/>
    <mergeCell ref="B468:B469"/>
    <mergeCell ref="C468:C469"/>
    <mergeCell ref="D468:D469"/>
    <mergeCell ref="E468:E469"/>
    <mergeCell ref="F468:F469"/>
    <mergeCell ref="G468:G469"/>
    <mergeCell ref="H468:H469"/>
    <mergeCell ref="I468:I469"/>
    <mergeCell ref="J468:J469"/>
    <mergeCell ref="S468:S469"/>
    <mergeCell ref="T468:T469"/>
    <mergeCell ref="U468:U469"/>
    <mergeCell ref="V468:V469"/>
    <mergeCell ref="W468:W469"/>
    <mergeCell ref="X468:X469"/>
    <mergeCell ref="Y468:Y469"/>
    <mergeCell ref="Z468:Z469"/>
    <mergeCell ref="AA468:AA469"/>
    <mergeCell ref="A466:A467"/>
    <mergeCell ref="B466:B467"/>
    <mergeCell ref="C466:C467"/>
    <mergeCell ref="D466:D467"/>
    <mergeCell ref="E466:E467"/>
    <mergeCell ref="F466:F467"/>
    <mergeCell ref="G466:G467"/>
    <mergeCell ref="H466:H467"/>
    <mergeCell ref="I466:I467"/>
    <mergeCell ref="J466:J467"/>
    <mergeCell ref="S466:S467"/>
    <mergeCell ref="T466:T467"/>
    <mergeCell ref="U466:U467"/>
    <mergeCell ref="V466:V467"/>
    <mergeCell ref="W466:W467"/>
    <mergeCell ref="X466:X467"/>
    <mergeCell ref="Y466:Y467"/>
    <mergeCell ref="Z462:Z463"/>
    <mergeCell ref="AA462:AA463"/>
    <mergeCell ref="A464:A465"/>
    <mergeCell ref="B464:B465"/>
    <mergeCell ref="C464:C465"/>
    <mergeCell ref="D464:D465"/>
    <mergeCell ref="E464:E465"/>
    <mergeCell ref="F464:F465"/>
    <mergeCell ref="G464:G465"/>
    <mergeCell ref="H464:H465"/>
    <mergeCell ref="I464:I465"/>
    <mergeCell ref="J464:J465"/>
    <mergeCell ref="S464:S465"/>
    <mergeCell ref="T464:T465"/>
    <mergeCell ref="U464:U465"/>
    <mergeCell ref="V464:V465"/>
    <mergeCell ref="W464:W465"/>
    <mergeCell ref="X464:X465"/>
    <mergeCell ref="Y464:Y465"/>
    <mergeCell ref="Z464:Z465"/>
    <mergeCell ref="AA464:AA465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S462:S463"/>
    <mergeCell ref="T462:T463"/>
    <mergeCell ref="U462:U463"/>
    <mergeCell ref="V462:V463"/>
    <mergeCell ref="W462:W463"/>
    <mergeCell ref="X462:X463"/>
    <mergeCell ref="Y462:Y463"/>
    <mergeCell ref="Z458:Z459"/>
    <mergeCell ref="AA458:AA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S460:S461"/>
    <mergeCell ref="T460:T461"/>
    <mergeCell ref="U460:U461"/>
    <mergeCell ref="V460:V461"/>
    <mergeCell ref="W460:W461"/>
    <mergeCell ref="X460:X461"/>
    <mergeCell ref="Y460:Y461"/>
    <mergeCell ref="Z460:Z461"/>
    <mergeCell ref="AA460:AA461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S458:S459"/>
    <mergeCell ref="T458:T459"/>
    <mergeCell ref="U458:U459"/>
    <mergeCell ref="V458:V459"/>
    <mergeCell ref="W458:W459"/>
    <mergeCell ref="X458:X459"/>
    <mergeCell ref="Y458:Y459"/>
    <mergeCell ref="Z454:Z455"/>
    <mergeCell ref="AA454:AA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S456:S457"/>
    <mergeCell ref="T456:T457"/>
    <mergeCell ref="U456:U457"/>
    <mergeCell ref="V456:V457"/>
    <mergeCell ref="W456:W457"/>
    <mergeCell ref="X456:X457"/>
    <mergeCell ref="Y456:Y457"/>
    <mergeCell ref="Z456:Z457"/>
    <mergeCell ref="AA456:AA457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S454:S455"/>
    <mergeCell ref="T454:T455"/>
    <mergeCell ref="U454:U455"/>
    <mergeCell ref="V454:V455"/>
    <mergeCell ref="W454:W455"/>
    <mergeCell ref="X454:X455"/>
    <mergeCell ref="Y454:Y455"/>
    <mergeCell ref="Z450:Z451"/>
    <mergeCell ref="AA450:AA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S452:S453"/>
    <mergeCell ref="T452:T453"/>
    <mergeCell ref="U452:U453"/>
    <mergeCell ref="V452:V453"/>
    <mergeCell ref="W452:W453"/>
    <mergeCell ref="X452:X453"/>
    <mergeCell ref="Y452:Y453"/>
    <mergeCell ref="Z452:Z453"/>
    <mergeCell ref="AA452:AA453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S450:S451"/>
    <mergeCell ref="T450:T451"/>
    <mergeCell ref="U450:U451"/>
    <mergeCell ref="V450:V451"/>
    <mergeCell ref="W450:W451"/>
    <mergeCell ref="X450:X451"/>
    <mergeCell ref="Y450:Y451"/>
    <mergeCell ref="Z446:Z447"/>
    <mergeCell ref="AA446:AA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S448:S449"/>
    <mergeCell ref="T448:T449"/>
    <mergeCell ref="U448:U449"/>
    <mergeCell ref="V448:V449"/>
    <mergeCell ref="W448:W449"/>
    <mergeCell ref="X448:X449"/>
    <mergeCell ref="Y448:Y449"/>
    <mergeCell ref="Z448:Z449"/>
    <mergeCell ref="AA448:AA449"/>
    <mergeCell ref="A446:A447"/>
    <mergeCell ref="B446:B447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S446:S447"/>
    <mergeCell ref="T446:T447"/>
    <mergeCell ref="U446:U447"/>
    <mergeCell ref="V446:V447"/>
    <mergeCell ref="W446:W447"/>
    <mergeCell ref="X446:X447"/>
    <mergeCell ref="Y446:Y447"/>
    <mergeCell ref="Z442:Z443"/>
    <mergeCell ref="AA442:AA443"/>
    <mergeCell ref="A444:A445"/>
    <mergeCell ref="B444:B445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S444:S445"/>
    <mergeCell ref="T444:T445"/>
    <mergeCell ref="U444:U445"/>
    <mergeCell ref="V444:V445"/>
    <mergeCell ref="W444:W445"/>
    <mergeCell ref="X444:X445"/>
    <mergeCell ref="Y444:Y445"/>
    <mergeCell ref="Z444:Z445"/>
    <mergeCell ref="AA444:AA445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S442:S443"/>
    <mergeCell ref="T442:T443"/>
    <mergeCell ref="U442:U443"/>
    <mergeCell ref="V442:V443"/>
    <mergeCell ref="W442:W443"/>
    <mergeCell ref="X442:X443"/>
    <mergeCell ref="Y442:Y443"/>
    <mergeCell ref="Z438:Z439"/>
    <mergeCell ref="AA438:AA439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40:J441"/>
    <mergeCell ref="S440:S441"/>
    <mergeCell ref="T440:T441"/>
    <mergeCell ref="U440:U441"/>
    <mergeCell ref="V440:V441"/>
    <mergeCell ref="W440:W441"/>
    <mergeCell ref="X440:X441"/>
    <mergeCell ref="Y440:Y441"/>
    <mergeCell ref="Z440:Z441"/>
    <mergeCell ref="AA440:AA441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J438:J439"/>
    <mergeCell ref="S438:S439"/>
    <mergeCell ref="T438:T439"/>
    <mergeCell ref="U438:U439"/>
    <mergeCell ref="V438:V439"/>
    <mergeCell ref="W438:W439"/>
    <mergeCell ref="X438:X439"/>
    <mergeCell ref="Y438:Y439"/>
    <mergeCell ref="Z434:Z435"/>
    <mergeCell ref="AA434:AA435"/>
    <mergeCell ref="A436:A437"/>
    <mergeCell ref="B436:B437"/>
    <mergeCell ref="C436:C437"/>
    <mergeCell ref="D436:D437"/>
    <mergeCell ref="E436:E437"/>
    <mergeCell ref="F436:F437"/>
    <mergeCell ref="G436:G437"/>
    <mergeCell ref="H436:H437"/>
    <mergeCell ref="I436:I437"/>
    <mergeCell ref="J436:J437"/>
    <mergeCell ref="S436:S437"/>
    <mergeCell ref="T436:T437"/>
    <mergeCell ref="U436:U437"/>
    <mergeCell ref="V436:V437"/>
    <mergeCell ref="W436:W437"/>
    <mergeCell ref="X436:X437"/>
    <mergeCell ref="Y436:Y437"/>
    <mergeCell ref="Z436:Z437"/>
    <mergeCell ref="AA436:AA437"/>
    <mergeCell ref="A434:A435"/>
    <mergeCell ref="B434:B435"/>
    <mergeCell ref="C434:C435"/>
    <mergeCell ref="D434:D435"/>
    <mergeCell ref="E434:E435"/>
    <mergeCell ref="F434:F435"/>
    <mergeCell ref="G434:G435"/>
    <mergeCell ref="H434:H435"/>
    <mergeCell ref="I434:I435"/>
    <mergeCell ref="J434:J435"/>
    <mergeCell ref="S434:S435"/>
    <mergeCell ref="T434:T435"/>
    <mergeCell ref="U434:U435"/>
    <mergeCell ref="V434:V435"/>
    <mergeCell ref="W434:W435"/>
    <mergeCell ref="X434:X435"/>
    <mergeCell ref="Y434:Y435"/>
    <mergeCell ref="Z430:Z431"/>
    <mergeCell ref="AA430:AA431"/>
    <mergeCell ref="A432:A433"/>
    <mergeCell ref="B432:B433"/>
    <mergeCell ref="C432:C433"/>
    <mergeCell ref="D432:D433"/>
    <mergeCell ref="E432:E433"/>
    <mergeCell ref="F432:F433"/>
    <mergeCell ref="G432:G433"/>
    <mergeCell ref="H432:H433"/>
    <mergeCell ref="I432:I433"/>
    <mergeCell ref="J432:J433"/>
    <mergeCell ref="S432:S433"/>
    <mergeCell ref="T432:T433"/>
    <mergeCell ref="U432:U433"/>
    <mergeCell ref="V432:V433"/>
    <mergeCell ref="W432:W433"/>
    <mergeCell ref="X432:X433"/>
    <mergeCell ref="Y432:Y433"/>
    <mergeCell ref="Z432:Z433"/>
    <mergeCell ref="AA432:AA433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J430:J431"/>
    <mergeCell ref="S430:S431"/>
    <mergeCell ref="T430:T431"/>
    <mergeCell ref="U430:U431"/>
    <mergeCell ref="V430:V431"/>
    <mergeCell ref="W430:W431"/>
    <mergeCell ref="X430:X431"/>
    <mergeCell ref="Y430:Y431"/>
    <mergeCell ref="Z426:Z427"/>
    <mergeCell ref="AA426:AA427"/>
    <mergeCell ref="A428:A429"/>
    <mergeCell ref="B428:B429"/>
    <mergeCell ref="C428:C429"/>
    <mergeCell ref="D428:D429"/>
    <mergeCell ref="E428:E429"/>
    <mergeCell ref="F428:F429"/>
    <mergeCell ref="G428:G429"/>
    <mergeCell ref="H428:H429"/>
    <mergeCell ref="I428:I429"/>
    <mergeCell ref="J428:J429"/>
    <mergeCell ref="S428:S429"/>
    <mergeCell ref="T428:T429"/>
    <mergeCell ref="U428:U429"/>
    <mergeCell ref="V428:V429"/>
    <mergeCell ref="W428:W429"/>
    <mergeCell ref="X428:X429"/>
    <mergeCell ref="Y428:Y429"/>
    <mergeCell ref="Z428:Z429"/>
    <mergeCell ref="AA428:AA429"/>
    <mergeCell ref="A426:A427"/>
    <mergeCell ref="B426:B427"/>
    <mergeCell ref="C426:C427"/>
    <mergeCell ref="D426:D427"/>
    <mergeCell ref="E426:E427"/>
    <mergeCell ref="F426:F427"/>
    <mergeCell ref="G426:G427"/>
    <mergeCell ref="H426:H427"/>
    <mergeCell ref="I426:I427"/>
    <mergeCell ref="J426:J427"/>
    <mergeCell ref="S426:S427"/>
    <mergeCell ref="T426:T427"/>
    <mergeCell ref="U426:U427"/>
    <mergeCell ref="V426:V427"/>
    <mergeCell ref="W426:W427"/>
    <mergeCell ref="X426:X427"/>
    <mergeCell ref="Y426:Y427"/>
    <mergeCell ref="Z422:Z423"/>
    <mergeCell ref="AA422:AA423"/>
    <mergeCell ref="A424:A425"/>
    <mergeCell ref="B424:B425"/>
    <mergeCell ref="C424:C425"/>
    <mergeCell ref="D424:D425"/>
    <mergeCell ref="E424:E425"/>
    <mergeCell ref="F424:F425"/>
    <mergeCell ref="G424:G425"/>
    <mergeCell ref="H424:H425"/>
    <mergeCell ref="I424:I425"/>
    <mergeCell ref="J424:J425"/>
    <mergeCell ref="S424:S425"/>
    <mergeCell ref="T424:T425"/>
    <mergeCell ref="U424:U425"/>
    <mergeCell ref="V424:V425"/>
    <mergeCell ref="W424:W425"/>
    <mergeCell ref="X424:X425"/>
    <mergeCell ref="Y424:Y425"/>
    <mergeCell ref="Z424:Z425"/>
    <mergeCell ref="AA424:AA425"/>
    <mergeCell ref="A422:A423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J423"/>
    <mergeCell ref="S422:S423"/>
    <mergeCell ref="T422:T423"/>
    <mergeCell ref="U422:U423"/>
    <mergeCell ref="V422:V423"/>
    <mergeCell ref="W422:W423"/>
    <mergeCell ref="X422:X423"/>
    <mergeCell ref="Y422:Y423"/>
    <mergeCell ref="Z418:Z419"/>
    <mergeCell ref="AA418:AA419"/>
    <mergeCell ref="A420:A421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S420:S421"/>
    <mergeCell ref="T420:T421"/>
    <mergeCell ref="U420:U421"/>
    <mergeCell ref="V420:V421"/>
    <mergeCell ref="W420:W421"/>
    <mergeCell ref="X420:X421"/>
    <mergeCell ref="Y420:Y421"/>
    <mergeCell ref="Z420:Z421"/>
    <mergeCell ref="AA420:AA421"/>
    <mergeCell ref="A418:A419"/>
    <mergeCell ref="B418:B419"/>
    <mergeCell ref="C418:C419"/>
    <mergeCell ref="D418:D419"/>
    <mergeCell ref="E418:E419"/>
    <mergeCell ref="F418:F419"/>
    <mergeCell ref="G418:G419"/>
    <mergeCell ref="H418:H419"/>
    <mergeCell ref="I418:I419"/>
    <mergeCell ref="J418:J419"/>
    <mergeCell ref="S418:S419"/>
    <mergeCell ref="T418:T419"/>
    <mergeCell ref="U418:U419"/>
    <mergeCell ref="V418:V419"/>
    <mergeCell ref="W418:W419"/>
    <mergeCell ref="X418:X419"/>
    <mergeCell ref="Y418:Y419"/>
    <mergeCell ref="Z414:Z415"/>
    <mergeCell ref="AA414:AA415"/>
    <mergeCell ref="A416:A417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S416:S417"/>
    <mergeCell ref="T416:T417"/>
    <mergeCell ref="U416:U417"/>
    <mergeCell ref="V416:V417"/>
    <mergeCell ref="W416:W417"/>
    <mergeCell ref="X416:X417"/>
    <mergeCell ref="Y416:Y417"/>
    <mergeCell ref="Z416:Z417"/>
    <mergeCell ref="AA416:AA417"/>
    <mergeCell ref="A414:A415"/>
    <mergeCell ref="B414:B415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S414:S415"/>
    <mergeCell ref="T414:T415"/>
    <mergeCell ref="U414:U415"/>
    <mergeCell ref="V414:V415"/>
    <mergeCell ref="W414:W415"/>
    <mergeCell ref="X414:X415"/>
    <mergeCell ref="Y414:Y415"/>
    <mergeCell ref="Z410:Z411"/>
    <mergeCell ref="AA410:AA411"/>
    <mergeCell ref="A412:A413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S412:S413"/>
    <mergeCell ref="T412:T413"/>
    <mergeCell ref="U412:U413"/>
    <mergeCell ref="V412:V413"/>
    <mergeCell ref="W412:W413"/>
    <mergeCell ref="X412:X413"/>
    <mergeCell ref="Y412:Y413"/>
    <mergeCell ref="Z412:Z413"/>
    <mergeCell ref="AA412:AA413"/>
    <mergeCell ref="A410:A411"/>
    <mergeCell ref="B410:B411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S410:S411"/>
    <mergeCell ref="T410:T411"/>
    <mergeCell ref="U410:U411"/>
    <mergeCell ref="V410:V411"/>
    <mergeCell ref="W410:W411"/>
    <mergeCell ref="X410:X411"/>
    <mergeCell ref="Y410:Y411"/>
    <mergeCell ref="Z406:Z407"/>
    <mergeCell ref="AA406:AA407"/>
    <mergeCell ref="A408:A409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S408:S409"/>
    <mergeCell ref="T408:T409"/>
    <mergeCell ref="U408:U409"/>
    <mergeCell ref="V408:V409"/>
    <mergeCell ref="W408:W409"/>
    <mergeCell ref="X408:X409"/>
    <mergeCell ref="Y408:Y409"/>
    <mergeCell ref="Z408:Z409"/>
    <mergeCell ref="AA408:AA409"/>
    <mergeCell ref="A406:A407"/>
    <mergeCell ref="B406:B407"/>
    <mergeCell ref="C406:C407"/>
    <mergeCell ref="D406:D407"/>
    <mergeCell ref="E406:E407"/>
    <mergeCell ref="F406:F407"/>
    <mergeCell ref="G406:G407"/>
    <mergeCell ref="H406:H407"/>
    <mergeCell ref="I406:I407"/>
    <mergeCell ref="J406:J407"/>
    <mergeCell ref="S406:S407"/>
    <mergeCell ref="T406:T407"/>
    <mergeCell ref="U406:U407"/>
    <mergeCell ref="V406:V407"/>
    <mergeCell ref="W406:W407"/>
    <mergeCell ref="X406:X407"/>
    <mergeCell ref="Y406:Y407"/>
    <mergeCell ref="Z402:Z403"/>
    <mergeCell ref="AA402:AA403"/>
    <mergeCell ref="A404:A405"/>
    <mergeCell ref="B404:B405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S404:S405"/>
    <mergeCell ref="T404:T405"/>
    <mergeCell ref="U404:U405"/>
    <mergeCell ref="V404:V405"/>
    <mergeCell ref="W404:W405"/>
    <mergeCell ref="X404:X405"/>
    <mergeCell ref="Y404:Y405"/>
    <mergeCell ref="Z404:Z405"/>
    <mergeCell ref="AA404:AA405"/>
    <mergeCell ref="A402:A403"/>
    <mergeCell ref="B402:B403"/>
    <mergeCell ref="C402:C403"/>
    <mergeCell ref="D402:D403"/>
    <mergeCell ref="E402:E403"/>
    <mergeCell ref="F402:F403"/>
    <mergeCell ref="G402:G403"/>
    <mergeCell ref="H402:H403"/>
    <mergeCell ref="I402:I403"/>
    <mergeCell ref="J402:J403"/>
    <mergeCell ref="S402:S403"/>
    <mergeCell ref="T402:T403"/>
    <mergeCell ref="U402:U403"/>
    <mergeCell ref="V402:V403"/>
    <mergeCell ref="W402:W403"/>
    <mergeCell ref="X402:X403"/>
    <mergeCell ref="Y402:Y403"/>
    <mergeCell ref="Z398:Z399"/>
    <mergeCell ref="AA398:AA399"/>
    <mergeCell ref="A400:A401"/>
    <mergeCell ref="B400:B401"/>
    <mergeCell ref="C400:C401"/>
    <mergeCell ref="D400:D401"/>
    <mergeCell ref="E400:E401"/>
    <mergeCell ref="F400:F401"/>
    <mergeCell ref="G400:G401"/>
    <mergeCell ref="H400:H401"/>
    <mergeCell ref="I400:I401"/>
    <mergeCell ref="J400:J401"/>
    <mergeCell ref="S400:S401"/>
    <mergeCell ref="T400:T401"/>
    <mergeCell ref="U400:U401"/>
    <mergeCell ref="V400:V401"/>
    <mergeCell ref="W400:W401"/>
    <mergeCell ref="X400:X401"/>
    <mergeCell ref="Y400:Y401"/>
    <mergeCell ref="Z400:Z401"/>
    <mergeCell ref="AA400:AA401"/>
    <mergeCell ref="A398:A399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S398:S399"/>
    <mergeCell ref="T398:T399"/>
    <mergeCell ref="U398:U399"/>
    <mergeCell ref="V398:V399"/>
    <mergeCell ref="W398:W399"/>
    <mergeCell ref="X398:X399"/>
    <mergeCell ref="Y398:Y399"/>
    <mergeCell ref="Z394:Z395"/>
    <mergeCell ref="AA394:AA395"/>
    <mergeCell ref="A396:A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J396:J397"/>
    <mergeCell ref="S396:S397"/>
    <mergeCell ref="T396:T397"/>
    <mergeCell ref="U396:U397"/>
    <mergeCell ref="V396:V397"/>
    <mergeCell ref="W396:W397"/>
    <mergeCell ref="X396:X397"/>
    <mergeCell ref="Y396:Y397"/>
    <mergeCell ref="Z396:Z397"/>
    <mergeCell ref="AA396:AA397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J394:J395"/>
    <mergeCell ref="S394:S395"/>
    <mergeCell ref="T394:T395"/>
    <mergeCell ref="U394:U395"/>
    <mergeCell ref="V394:V395"/>
    <mergeCell ref="W394:W395"/>
    <mergeCell ref="X394:X395"/>
    <mergeCell ref="Y394:Y395"/>
    <mergeCell ref="Z390:Z391"/>
    <mergeCell ref="AA390:AA391"/>
    <mergeCell ref="A392:A393"/>
    <mergeCell ref="B392:B393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S392:S393"/>
    <mergeCell ref="T392:T393"/>
    <mergeCell ref="U392:U393"/>
    <mergeCell ref="V392:V393"/>
    <mergeCell ref="W392:W393"/>
    <mergeCell ref="X392:X393"/>
    <mergeCell ref="Y392:Y393"/>
    <mergeCell ref="Z392:Z393"/>
    <mergeCell ref="AA392:AA393"/>
    <mergeCell ref="A390:A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S390:S391"/>
    <mergeCell ref="T390:T391"/>
    <mergeCell ref="U390:U391"/>
    <mergeCell ref="V390:V391"/>
    <mergeCell ref="W390:W391"/>
    <mergeCell ref="X390:X391"/>
    <mergeCell ref="Y390:Y391"/>
    <mergeCell ref="Z386:Z387"/>
    <mergeCell ref="AA386:AA387"/>
    <mergeCell ref="A388:A389"/>
    <mergeCell ref="B388:B389"/>
    <mergeCell ref="C388:C389"/>
    <mergeCell ref="D388:D389"/>
    <mergeCell ref="E388:E389"/>
    <mergeCell ref="F388:F389"/>
    <mergeCell ref="G388:G389"/>
    <mergeCell ref="H388:H389"/>
    <mergeCell ref="I388:I389"/>
    <mergeCell ref="J388:J389"/>
    <mergeCell ref="S388:S389"/>
    <mergeCell ref="T388:T389"/>
    <mergeCell ref="U388:U389"/>
    <mergeCell ref="V388:V389"/>
    <mergeCell ref="W388:W389"/>
    <mergeCell ref="X388:X389"/>
    <mergeCell ref="Y388:Y389"/>
    <mergeCell ref="Z388:Z389"/>
    <mergeCell ref="AA388:AA389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S386:S387"/>
    <mergeCell ref="T386:T387"/>
    <mergeCell ref="U386:U387"/>
    <mergeCell ref="V386:V387"/>
    <mergeCell ref="W386:W387"/>
    <mergeCell ref="X386:X387"/>
    <mergeCell ref="Y386:Y387"/>
    <mergeCell ref="Z382:Z383"/>
    <mergeCell ref="AA382:AA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S384:S385"/>
    <mergeCell ref="T384:T385"/>
    <mergeCell ref="U384:U385"/>
    <mergeCell ref="V384:V385"/>
    <mergeCell ref="W384:W385"/>
    <mergeCell ref="X384:X385"/>
    <mergeCell ref="Y384:Y385"/>
    <mergeCell ref="Z384:Z385"/>
    <mergeCell ref="AA384:AA385"/>
    <mergeCell ref="A382:A383"/>
    <mergeCell ref="B382:B383"/>
    <mergeCell ref="C382:C383"/>
    <mergeCell ref="D382:D383"/>
    <mergeCell ref="E382:E383"/>
    <mergeCell ref="F382:F383"/>
    <mergeCell ref="G382:G383"/>
    <mergeCell ref="H382:H383"/>
    <mergeCell ref="I382:I383"/>
    <mergeCell ref="J382:J383"/>
    <mergeCell ref="S382:S383"/>
    <mergeCell ref="T382:T383"/>
    <mergeCell ref="U382:U383"/>
    <mergeCell ref="V382:V383"/>
    <mergeCell ref="W382:W383"/>
    <mergeCell ref="X382:X383"/>
    <mergeCell ref="Y382:Y383"/>
    <mergeCell ref="Z378:Z379"/>
    <mergeCell ref="AA378:AA379"/>
    <mergeCell ref="A380:A381"/>
    <mergeCell ref="B380:B381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S380:S381"/>
    <mergeCell ref="T380:T381"/>
    <mergeCell ref="U380:U381"/>
    <mergeCell ref="V380:V381"/>
    <mergeCell ref="W380:W381"/>
    <mergeCell ref="X380:X381"/>
    <mergeCell ref="Y380:Y381"/>
    <mergeCell ref="Z380:Z381"/>
    <mergeCell ref="AA380:AA381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S378:S379"/>
    <mergeCell ref="T378:T379"/>
    <mergeCell ref="U378:U379"/>
    <mergeCell ref="V378:V379"/>
    <mergeCell ref="W378:W379"/>
    <mergeCell ref="X378:X379"/>
    <mergeCell ref="Y378:Y379"/>
    <mergeCell ref="Z374:Z375"/>
    <mergeCell ref="AA374:AA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S376:S377"/>
    <mergeCell ref="T376:T377"/>
    <mergeCell ref="U376:U377"/>
    <mergeCell ref="V376:V377"/>
    <mergeCell ref="W376:W377"/>
    <mergeCell ref="X376:X377"/>
    <mergeCell ref="Y376:Y377"/>
    <mergeCell ref="Z376:Z377"/>
    <mergeCell ref="AA376:AA377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S374:S375"/>
    <mergeCell ref="T374:T375"/>
    <mergeCell ref="U374:U375"/>
    <mergeCell ref="V374:V375"/>
    <mergeCell ref="W374:W375"/>
    <mergeCell ref="X374:X375"/>
    <mergeCell ref="Y374:Y375"/>
    <mergeCell ref="Z370:Z371"/>
    <mergeCell ref="AA370:AA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S372:S373"/>
    <mergeCell ref="T372:T373"/>
    <mergeCell ref="U372:U373"/>
    <mergeCell ref="V372:V373"/>
    <mergeCell ref="W372:W373"/>
    <mergeCell ref="X372:X373"/>
    <mergeCell ref="Y372:Y373"/>
    <mergeCell ref="Z372:Z373"/>
    <mergeCell ref="AA372:AA373"/>
    <mergeCell ref="A370:A371"/>
    <mergeCell ref="B370:B371"/>
    <mergeCell ref="C370:C371"/>
    <mergeCell ref="D370:D371"/>
    <mergeCell ref="E370:E371"/>
    <mergeCell ref="F370:F371"/>
    <mergeCell ref="G370:G371"/>
    <mergeCell ref="H370:H371"/>
    <mergeCell ref="I370:I371"/>
    <mergeCell ref="J370:J371"/>
    <mergeCell ref="S370:S371"/>
    <mergeCell ref="T370:T371"/>
    <mergeCell ref="U370:U371"/>
    <mergeCell ref="V370:V371"/>
    <mergeCell ref="W370:W371"/>
    <mergeCell ref="X370:X371"/>
    <mergeCell ref="Y370:Y371"/>
    <mergeCell ref="Z366:Z367"/>
    <mergeCell ref="AA366:AA367"/>
    <mergeCell ref="A368:A369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S368:S369"/>
    <mergeCell ref="T368:T369"/>
    <mergeCell ref="U368:U369"/>
    <mergeCell ref="V368:V369"/>
    <mergeCell ref="W368:W369"/>
    <mergeCell ref="X368:X369"/>
    <mergeCell ref="Y368:Y369"/>
    <mergeCell ref="Z368:Z369"/>
    <mergeCell ref="AA368:AA369"/>
    <mergeCell ref="A366:A367"/>
    <mergeCell ref="B366:B367"/>
    <mergeCell ref="C366:C367"/>
    <mergeCell ref="D366:D367"/>
    <mergeCell ref="E366:E367"/>
    <mergeCell ref="F366:F367"/>
    <mergeCell ref="G366:G367"/>
    <mergeCell ref="H366:H367"/>
    <mergeCell ref="I366:I367"/>
    <mergeCell ref="J366:J367"/>
    <mergeCell ref="S366:S367"/>
    <mergeCell ref="T366:T367"/>
    <mergeCell ref="U366:U367"/>
    <mergeCell ref="V366:V367"/>
    <mergeCell ref="W366:W367"/>
    <mergeCell ref="X366:X367"/>
    <mergeCell ref="Y366:Y367"/>
    <mergeCell ref="Z362:Z363"/>
    <mergeCell ref="AA362:AA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S364:S365"/>
    <mergeCell ref="T364:T365"/>
    <mergeCell ref="U364:U365"/>
    <mergeCell ref="V364:V365"/>
    <mergeCell ref="W364:W365"/>
    <mergeCell ref="X364:X365"/>
    <mergeCell ref="Y364:Y365"/>
    <mergeCell ref="Z364:Z365"/>
    <mergeCell ref="AA364:AA365"/>
    <mergeCell ref="A362:A363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S362:S363"/>
    <mergeCell ref="T362:T363"/>
    <mergeCell ref="U362:U363"/>
    <mergeCell ref="V362:V363"/>
    <mergeCell ref="W362:W363"/>
    <mergeCell ref="X362:X363"/>
    <mergeCell ref="Y362:Y363"/>
    <mergeCell ref="Z358:Z359"/>
    <mergeCell ref="AA358:AA359"/>
    <mergeCell ref="A360:A361"/>
    <mergeCell ref="B360:B361"/>
    <mergeCell ref="C360:C361"/>
    <mergeCell ref="D360:D361"/>
    <mergeCell ref="E360:E361"/>
    <mergeCell ref="F360:F361"/>
    <mergeCell ref="G360:G361"/>
    <mergeCell ref="H360:H361"/>
    <mergeCell ref="I360:I361"/>
    <mergeCell ref="J360:J361"/>
    <mergeCell ref="S360:S361"/>
    <mergeCell ref="T360:T361"/>
    <mergeCell ref="U360:U361"/>
    <mergeCell ref="V360:V361"/>
    <mergeCell ref="W360:W361"/>
    <mergeCell ref="X360:X361"/>
    <mergeCell ref="Y360:Y361"/>
    <mergeCell ref="Z360:Z361"/>
    <mergeCell ref="AA360:AA361"/>
    <mergeCell ref="A358:A359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S358:S359"/>
    <mergeCell ref="T358:T359"/>
    <mergeCell ref="U358:U359"/>
    <mergeCell ref="V358:V359"/>
    <mergeCell ref="W358:W359"/>
    <mergeCell ref="X358:X359"/>
    <mergeCell ref="Y358:Y359"/>
    <mergeCell ref="Z354:Z355"/>
    <mergeCell ref="AA354:AA355"/>
    <mergeCell ref="A356:A357"/>
    <mergeCell ref="B356:B357"/>
    <mergeCell ref="C356:C357"/>
    <mergeCell ref="D356:D357"/>
    <mergeCell ref="E356:E357"/>
    <mergeCell ref="F356:F357"/>
    <mergeCell ref="G356:G357"/>
    <mergeCell ref="H356:H357"/>
    <mergeCell ref="I356:I357"/>
    <mergeCell ref="J356:J357"/>
    <mergeCell ref="S356:S357"/>
    <mergeCell ref="T356:T357"/>
    <mergeCell ref="U356:U357"/>
    <mergeCell ref="V356:V357"/>
    <mergeCell ref="W356:W357"/>
    <mergeCell ref="X356:X357"/>
    <mergeCell ref="Y356:Y357"/>
    <mergeCell ref="Z356:Z357"/>
    <mergeCell ref="AA356:AA357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S354:S355"/>
    <mergeCell ref="T354:T355"/>
    <mergeCell ref="U354:U355"/>
    <mergeCell ref="V354:V355"/>
    <mergeCell ref="W354:W355"/>
    <mergeCell ref="X354:X355"/>
    <mergeCell ref="Y354:Y355"/>
    <mergeCell ref="Z350:Z351"/>
    <mergeCell ref="AA350:AA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S352:S353"/>
    <mergeCell ref="T352:T353"/>
    <mergeCell ref="U352:U353"/>
    <mergeCell ref="V352:V353"/>
    <mergeCell ref="W352:W353"/>
    <mergeCell ref="X352:X353"/>
    <mergeCell ref="Y352:Y353"/>
    <mergeCell ref="Z352:Z353"/>
    <mergeCell ref="AA352:AA353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S350:S351"/>
    <mergeCell ref="T350:T351"/>
    <mergeCell ref="U350:U351"/>
    <mergeCell ref="V350:V351"/>
    <mergeCell ref="W350:W351"/>
    <mergeCell ref="X350:X351"/>
    <mergeCell ref="Y350:Y351"/>
    <mergeCell ref="Z346:Z347"/>
    <mergeCell ref="AA346:AA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S348:S349"/>
    <mergeCell ref="T348:T349"/>
    <mergeCell ref="U348:U349"/>
    <mergeCell ref="V348:V349"/>
    <mergeCell ref="W348:W349"/>
    <mergeCell ref="X348:X349"/>
    <mergeCell ref="Y348:Y349"/>
    <mergeCell ref="Z348:Z349"/>
    <mergeCell ref="AA348:AA349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S346:S347"/>
    <mergeCell ref="T346:T347"/>
    <mergeCell ref="U346:U347"/>
    <mergeCell ref="V346:V347"/>
    <mergeCell ref="W346:W347"/>
    <mergeCell ref="X346:X347"/>
    <mergeCell ref="Y346:Y347"/>
    <mergeCell ref="Z342:Z343"/>
    <mergeCell ref="AA342:AA343"/>
    <mergeCell ref="A344:A345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J344:J345"/>
    <mergeCell ref="S344:S345"/>
    <mergeCell ref="T344:T345"/>
    <mergeCell ref="U344:U345"/>
    <mergeCell ref="V344:V345"/>
    <mergeCell ref="W344:W345"/>
    <mergeCell ref="X344:X345"/>
    <mergeCell ref="Y344:Y345"/>
    <mergeCell ref="Z344:Z345"/>
    <mergeCell ref="AA344:AA345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J342:J343"/>
    <mergeCell ref="S342:S343"/>
    <mergeCell ref="T342:T343"/>
    <mergeCell ref="U342:U343"/>
    <mergeCell ref="V342:V343"/>
    <mergeCell ref="W342:W343"/>
    <mergeCell ref="X342:X343"/>
    <mergeCell ref="Y342:Y343"/>
    <mergeCell ref="Z338:Z339"/>
    <mergeCell ref="AA338:AA339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J340:J341"/>
    <mergeCell ref="S340:S341"/>
    <mergeCell ref="T340:T341"/>
    <mergeCell ref="U340:U341"/>
    <mergeCell ref="V340:V341"/>
    <mergeCell ref="W340:W341"/>
    <mergeCell ref="X340:X341"/>
    <mergeCell ref="Y340:Y341"/>
    <mergeCell ref="Z340:Z341"/>
    <mergeCell ref="AA340:AA341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S338:S339"/>
    <mergeCell ref="T338:T339"/>
    <mergeCell ref="U338:U339"/>
    <mergeCell ref="V338:V339"/>
    <mergeCell ref="W338:W339"/>
    <mergeCell ref="X338:X339"/>
    <mergeCell ref="Y338:Y339"/>
    <mergeCell ref="Z334:Z335"/>
    <mergeCell ref="AA334:AA335"/>
    <mergeCell ref="A336:A337"/>
    <mergeCell ref="B336:B337"/>
    <mergeCell ref="C336:C337"/>
    <mergeCell ref="D336:D337"/>
    <mergeCell ref="E336:E337"/>
    <mergeCell ref="F336:F337"/>
    <mergeCell ref="G336:G337"/>
    <mergeCell ref="H336:H337"/>
    <mergeCell ref="I336:I337"/>
    <mergeCell ref="J336:J337"/>
    <mergeCell ref="S336:S337"/>
    <mergeCell ref="T336:T337"/>
    <mergeCell ref="U336:U337"/>
    <mergeCell ref="V336:V337"/>
    <mergeCell ref="W336:W337"/>
    <mergeCell ref="X336:X337"/>
    <mergeCell ref="Y336:Y337"/>
    <mergeCell ref="Z336:Z337"/>
    <mergeCell ref="AA336:AA337"/>
    <mergeCell ref="A334:A335"/>
    <mergeCell ref="B334:B335"/>
    <mergeCell ref="C334:C335"/>
    <mergeCell ref="D334:D335"/>
    <mergeCell ref="E334:E335"/>
    <mergeCell ref="F334:F335"/>
    <mergeCell ref="G334:G335"/>
    <mergeCell ref="H334:H335"/>
    <mergeCell ref="I334:I335"/>
    <mergeCell ref="J334:J335"/>
    <mergeCell ref="S334:S335"/>
    <mergeCell ref="T334:T335"/>
    <mergeCell ref="U334:U335"/>
    <mergeCell ref="V334:V335"/>
    <mergeCell ref="W334:W335"/>
    <mergeCell ref="X334:X335"/>
    <mergeCell ref="Y334:Y335"/>
    <mergeCell ref="X7:X8"/>
    <mergeCell ref="Y7:Y8"/>
    <mergeCell ref="Z7:Z8"/>
    <mergeCell ref="AA7:AA8"/>
    <mergeCell ref="I7:I8"/>
    <mergeCell ref="J7:J8"/>
    <mergeCell ref="A7:A8"/>
    <mergeCell ref="B7:B8"/>
    <mergeCell ref="C7:C8"/>
    <mergeCell ref="D7:D8"/>
    <mergeCell ref="E7:E8"/>
    <mergeCell ref="F7:F8"/>
    <mergeCell ref="G7:G8"/>
    <mergeCell ref="H7:H8"/>
    <mergeCell ref="G13:G14"/>
    <mergeCell ref="H13:H14"/>
    <mergeCell ref="I13:I14"/>
    <mergeCell ref="J13:J14"/>
    <mergeCell ref="A15:A16"/>
    <mergeCell ref="B15:B16"/>
    <mergeCell ref="C15:C16"/>
    <mergeCell ref="D15:D16"/>
    <mergeCell ref="E15:E16"/>
    <mergeCell ref="F15:F16"/>
    <mergeCell ref="A13:A14"/>
    <mergeCell ref="B13:B14"/>
    <mergeCell ref="Y3:Y5"/>
    <mergeCell ref="Z3:Z5"/>
    <mergeCell ref="AA3:AA5"/>
    <mergeCell ref="B4:F4"/>
    <mergeCell ref="G4:I4"/>
    <mergeCell ref="A3:A5"/>
    <mergeCell ref="B3:I3"/>
    <mergeCell ref="J3:J5"/>
    <mergeCell ref="K3:R4"/>
    <mergeCell ref="S3:W4"/>
    <mergeCell ref="X3:X5"/>
    <mergeCell ref="G9:G10"/>
    <mergeCell ref="H9:H10"/>
    <mergeCell ref="I9:I10"/>
    <mergeCell ref="J9:J10"/>
    <mergeCell ref="A11:A12"/>
    <mergeCell ref="B11:B12"/>
    <mergeCell ref="C11:C12"/>
    <mergeCell ref="D11:D12"/>
    <mergeCell ref="E11:E12"/>
    <mergeCell ref="F11:F12"/>
    <mergeCell ref="A9:A10"/>
    <mergeCell ref="B9:B10"/>
    <mergeCell ref="C9:C10"/>
    <mergeCell ref="D9:D10"/>
    <mergeCell ref="E9:E10"/>
    <mergeCell ref="F9:F10"/>
    <mergeCell ref="W7:W8"/>
    <mergeCell ref="G11:G12"/>
    <mergeCell ref="H11:H12"/>
    <mergeCell ref="I11:I12"/>
    <mergeCell ref="J11:J12"/>
    <mergeCell ref="C13:C14"/>
    <mergeCell ref="D13:D14"/>
    <mergeCell ref="E13:E14"/>
    <mergeCell ref="F13:F14"/>
    <mergeCell ref="G17:G18"/>
    <mergeCell ref="H17:H18"/>
    <mergeCell ref="I17:I18"/>
    <mergeCell ref="J17:J18"/>
    <mergeCell ref="A19:A20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A17:A18"/>
    <mergeCell ref="B17:B18"/>
    <mergeCell ref="C17:C18"/>
    <mergeCell ref="D17:D18"/>
    <mergeCell ref="E17:E18"/>
    <mergeCell ref="F17:F18"/>
    <mergeCell ref="G21:G22"/>
    <mergeCell ref="H21:H22"/>
    <mergeCell ref="I21:I22"/>
    <mergeCell ref="J21:J22"/>
    <mergeCell ref="A23:A24"/>
    <mergeCell ref="B23:B24"/>
    <mergeCell ref="C23:C24"/>
    <mergeCell ref="D23:D24"/>
    <mergeCell ref="E23:E24"/>
    <mergeCell ref="F23:F24"/>
    <mergeCell ref="G19:G20"/>
    <mergeCell ref="H19:H20"/>
    <mergeCell ref="I19:I20"/>
    <mergeCell ref="J19:J20"/>
    <mergeCell ref="A21:A22"/>
    <mergeCell ref="B21:B22"/>
    <mergeCell ref="C21:C22"/>
    <mergeCell ref="D21:D22"/>
    <mergeCell ref="E21:E22"/>
    <mergeCell ref="F21:F22"/>
    <mergeCell ref="G25:G26"/>
    <mergeCell ref="H25:H26"/>
    <mergeCell ref="I25:I26"/>
    <mergeCell ref="J25:J26"/>
    <mergeCell ref="A35:A36"/>
    <mergeCell ref="B35:B36"/>
    <mergeCell ref="C35:C36"/>
    <mergeCell ref="D35:D36"/>
    <mergeCell ref="E35:E36"/>
    <mergeCell ref="F35:F36"/>
    <mergeCell ref="G23:G24"/>
    <mergeCell ref="H23:H24"/>
    <mergeCell ref="I23:I24"/>
    <mergeCell ref="J23:J24"/>
    <mergeCell ref="A25:A26"/>
    <mergeCell ref="B25:B26"/>
    <mergeCell ref="C25:C26"/>
    <mergeCell ref="D25:D26"/>
    <mergeCell ref="E25:E26"/>
    <mergeCell ref="F25:F26"/>
    <mergeCell ref="G29:G30"/>
    <mergeCell ref="H29:H30"/>
    <mergeCell ref="I29:I30"/>
    <mergeCell ref="J29:J30"/>
    <mergeCell ref="A31:A32"/>
    <mergeCell ref="B31:B32"/>
    <mergeCell ref="C31:C32"/>
    <mergeCell ref="D31:D32"/>
    <mergeCell ref="E31:E32"/>
    <mergeCell ref="F31:F32"/>
    <mergeCell ref="I35:I36"/>
    <mergeCell ref="J35:J36"/>
    <mergeCell ref="G27:G28"/>
    <mergeCell ref="H27:H28"/>
    <mergeCell ref="I27:I28"/>
    <mergeCell ref="J27:J28"/>
    <mergeCell ref="A29:A30"/>
    <mergeCell ref="B29:B30"/>
    <mergeCell ref="C29:C30"/>
    <mergeCell ref="D29:D30"/>
    <mergeCell ref="E29:E30"/>
    <mergeCell ref="F29:F30"/>
    <mergeCell ref="A27:A28"/>
    <mergeCell ref="B27:B28"/>
    <mergeCell ref="C27:C28"/>
    <mergeCell ref="D27:D28"/>
    <mergeCell ref="E27:E28"/>
    <mergeCell ref="F27:F28"/>
    <mergeCell ref="G33:G34"/>
    <mergeCell ref="H33:H34"/>
    <mergeCell ref="I33:I34"/>
    <mergeCell ref="J33:J34"/>
    <mergeCell ref="G31:G32"/>
    <mergeCell ref="H31:H32"/>
    <mergeCell ref="I31:I32"/>
    <mergeCell ref="J31:J32"/>
    <mergeCell ref="A33:A34"/>
    <mergeCell ref="B33:B34"/>
    <mergeCell ref="C33:C34"/>
    <mergeCell ref="D33:D34"/>
    <mergeCell ref="E33:E34"/>
    <mergeCell ref="F33:F34"/>
    <mergeCell ref="G37:G38"/>
    <mergeCell ref="H37:H38"/>
    <mergeCell ref="I37:I38"/>
    <mergeCell ref="J37:J38"/>
    <mergeCell ref="G35:G36"/>
    <mergeCell ref="H35:H36"/>
    <mergeCell ref="A37:A38"/>
    <mergeCell ref="B37:B38"/>
    <mergeCell ref="C37:C38"/>
    <mergeCell ref="D37:D38"/>
    <mergeCell ref="E37:E38"/>
    <mergeCell ref="F37:F38"/>
    <mergeCell ref="G41:G42"/>
    <mergeCell ref="H41:H42"/>
    <mergeCell ref="I41:I42"/>
    <mergeCell ref="J41:J42"/>
    <mergeCell ref="A43:A44"/>
    <mergeCell ref="B43:B44"/>
    <mergeCell ref="C43:C44"/>
    <mergeCell ref="D43:D44"/>
    <mergeCell ref="E43:E44"/>
    <mergeCell ref="F43:F44"/>
    <mergeCell ref="G39:G40"/>
    <mergeCell ref="H39:H40"/>
    <mergeCell ref="I39:I40"/>
    <mergeCell ref="J39:J40"/>
    <mergeCell ref="A41:A42"/>
    <mergeCell ref="B41:B42"/>
    <mergeCell ref="C41:C42"/>
    <mergeCell ref="D41:D42"/>
    <mergeCell ref="E41:E42"/>
    <mergeCell ref="F41:F42"/>
    <mergeCell ref="A39:A40"/>
    <mergeCell ref="B39:B40"/>
    <mergeCell ref="C39:C40"/>
    <mergeCell ref="D39:D40"/>
    <mergeCell ref="E39:E40"/>
    <mergeCell ref="F39:F40"/>
    <mergeCell ref="G45:G46"/>
    <mergeCell ref="H45:H46"/>
    <mergeCell ref="I45:I46"/>
    <mergeCell ref="J45:J46"/>
    <mergeCell ref="A47:A48"/>
    <mergeCell ref="B47:B48"/>
    <mergeCell ref="C47:C48"/>
    <mergeCell ref="D47:D48"/>
    <mergeCell ref="E47:E48"/>
    <mergeCell ref="F47:F48"/>
    <mergeCell ref="G43:G44"/>
    <mergeCell ref="H43:H44"/>
    <mergeCell ref="I43:I44"/>
    <mergeCell ref="J43:J44"/>
    <mergeCell ref="A45:A46"/>
    <mergeCell ref="B45:B46"/>
    <mergeCell ref="C45:C46"/>
    <mergeCell ref="D45:D46"/>
    <mergeCell ref="E45:E46"/>
    <mergeCell ref="F45:F46"/>
    <mergeCell ref="G49:G50"/>
    <mergeCell ref="H49:H50"/>
    <mergeCell ref="I49:I50"/>
    <mergeCell ref="J49:J50"/>
    <mergeCell ref="A51:A52"/>
    <mergeCell ref="B51:B52"/>
    <mergeCell ref="C51:C52"/>
    <mergeCell ref="D51:D52"/>
    <mergeCell ref="E51:E52"/>
    <mergeCell ref="F51:F52"/>
    <mergeCell ref="G47:G48"/>
    <mergeCell ref="H47:H48"/>
    <mergeCell ref="I47:I48"/>
    <mergeCell ref="J47:J48"/>
    <mergeCell ref="A49:A50"/>
    <mergeCell ref="B49:B50"/>
    <mergeCell ref="C49:C50"/>
    <mergeCell ref="D49:D50"/>
    <mergeCell ref="E49:E50"/>
    <mergeCell ref="F49:F50"/>
    <mergeCell ref="G53:G54"/>
    <mergeCell ref="H53:H54"/>
    <mergeCell ref="I53:I54"/>
    <mergeCell ref="J53:J54"/>
    <mergeCell ref="A55:A56"/>
    <mergeCell ref="B55:B56"/>
    <mergeCell ref="C55:C56"/>
    <mergeCell ref="D55:D56"/>
    <mergeCell ref="E55:E56"/>
    <mergeCell ref="F55:F56"/>
    <mergeCell ref="G51:G52"/>
    <mergeCell ref="H51:H52"/>
    <mergeCell ref="I51:I52"/>
    <mergeCell ref="J51:J52"/>
    <mergeCell ref="A53:A54"/>
    <mergeCell ref="B53:B54"/>
    <mergeCell ref="C53:C54"/>
    <mergeCell ref="D53:D54"/>
    <mergeCell ref="E53:E54"/>
    <mergeCell ref="F53:F54"/>
    <mergeCell ref="G57:G58"/>
    <mergeCell ref="H57:H58"/>
    <mergeCell ref="I57:I58"/>
    <mergeCell ref="J57:J58"/>
    <mergeCell ref="A59:A60"/>
    <mergeCell ref="B59:B60"/>
    <mergeCell ref="C59:C60"/>
    <mergeCell ref="D59:D60"/>
    <mergeCell ref="E59:E60"/>
    <mergeCell ref="F59:F60"/>
    <mergeCell ref="G55:G56"/>
    <mergeCell ref="H55:H56"/>
    <mergeCell ref="I55:I56"/>
    <mergeCell ref="J55:J56"/>
    <mergeCell ref="A57:A58"/>
    <mergeCell ref="B57:B58"/>
    <mergeCell ref="C57:C58"/>
    <mergeCell ref="D57:D58"/>
    <mergeCell ref="E57:E58"/>
    <mergeCell ref="F57:F58"/>
    <mergeCell ref="G61:G62"/>
    <mergeCell ref="H61:H62"/>
    <mergeCell ref="I61:I62"/>
    <mergeCell ref="J61:J62"/>
    <mergeCell ref="A63:A64"/>
    <mergeCell ref="B63:B64"/>
    <mergeCell ref="C63:C64"/>
    <mergeCell ref="D63:D64"/>
    <mergeCell ref="E63:E64"/>
    <mergeCell ref="F63:F64"/>
    <mergeCell ref="G59:G60"/>
    <mergeCell ref="H59:H60"/>
    <mergeCell ref="I59:I60"/>
    <mergeCell ref="J59:J60"/>
    <mergeCell ref="A61:A62"/>
    <mergeCell ref="B61:B62"/>
    <mergeCell ref="C61:C62"/>
    <mergeCell ref="D61:D62"/>
    <mergeCell ref="E61:E62"/>
    <mergeCell ref="F61:F62"/>
    <mergeCell ref="G65:G66"/>
    <mergeCell ref="H65:H66"/>
    <mergeCell ref="I65:I66"/>
    <mergeCell ref="J65:J66"/>
    <mergeCell ref="A67:A68"/>
    <mergeCell ref="B67:B68"/>
    <mergeCell ref="C67:C68"/>
    <mergeCell ref="D67:D68"/>
    <mergeCell ref="E67:E68"/>
    <mergeCell ref="F67:F68"/>
    <mergeCell ref="A71:A72"/>
    <mergeCell ref="B71:B72"/>
    <mergeCell ref="C71:C72"/>
    <mergeCell ref="D71:D72"/>
    <mergeCell ref="E71:E72"/>
    <mergeCell ref="F71:F72"/>
    <mergeCell ref="G63:G64"/>
    <mergeCell ref="H63:H64"/>
    <mergeCell ref="I63:I64"/>
    <mergeCell ref="J63:J64"/>
    <mergeCell ref="A65:A66"/>
    <mergeCell ref="B65:B66"/>
    <mergeCell ref="C65:C66"/>
    <mergeCell ref="D65:D66"/>
    <mergeCell ref="E65:E66"/>
    <mergeCell ref="F65:F66"/>
    <mergeCell ref="E75:E76"/>
    <mergeCell ref="F75:F76"/>
    <mergeCell ref="G67:G68"/>
    <mergeCell ref="H67:H68"/>
    <mergeCell ref="I67:I68"/>
    <mergeCell ref="J67:J68"/>
    <mergeCell ref="A69:A70"/>
    <mergeCell ref="B69:B70"/>
    <mergeCell ref="C69:C70"/>
    <mergeCell ref="D69:D70"/>
    <mergeCell ref="E69:E70"/>
    <mergeCell ref="F69:F70"/>
    <mergeCell ref="G71:G72"/>
    <mergeCell ref="H71:H72"/>
    <mergeCell ref="I71:I72"/>
    <mergeCell ref="J71:J72"/>
    <mergeCell ref="G73:G74"/>
    <mergeCell ref="H73:H74"/>
    <mergeCell ref="I73:I74"/>
    <mergeCell ref="J73:J74"/>
    <mergeCell ref="A79:A80"/>
    <mergeCell ref="B79:B80"/>
    <mergeCell ref="C79:C80"/>
    <mergeCell ref="D79:D80"/>
    <mergeCell ref="E79:E80"/>
    <mergeCell ref="F79:F80"/>
    <mergeCell ref="G77:G78"/>
    <mergeCell ref="H77:H78"/>
    <mergeCell ref="I77:I78"/>
    <mergeCell ref="J77:J78"/>
    <mergeCell ref="G69:G70"/>
    <mergeCell ref="H69:H70"/>
    <mergeCell ref="I69:I70"/>
    <mergeCell ref="J69:J70"/>
    <mergeCell ref="A73:A74"/>
    <mergeCell ref="B73:B74"/>
    <mergeCell ref="C73:C74"/>
    <mergeCell ref="D73:D74"/>
    <mergeCell ref="E73:E74"/>
    <mergeCell ref="F73:F74"/>
    <mergeCell ref="G75:G76"/>
    <mergeCell ref="H75:H76"/>
    <mergeCell ref="I75:I76"/>
    <mergeCell ref="J75:J76"/>
    <mergeCell ref="A77:A78"/>
    <mergeCell ref="B77:B78"/>
    <mergeCell ref="C77:C78"/>
    <mergeCell ref="D77:D78"/>
    <mergeCell ref="A75:A76"/>
    <mergeCell ref="B75:B76"/>
    <mergeCell ref="C75:C76"/>
    <mergeCell ref="D75:D76"/>
    <mergeCell ref="G83:G84"/>
    <mergeCell ref="H83:H84"/>
    <mergeCell ref="I83:I84"/>
    <mergeCell ref="J83:J84"/>
    <mergeCell ref="A85:A86"/>
    <mergeCell ref="B85:B86"/>
    <mergeCell ref="C85:C86"/>
    <mergeCell ref="D85:D86"/>
    <mergeCell ref="E85:E86"/>
    <mergeCell ref="F85:F86"/>
    <mergeCell ref="E77:E78"/>
    <mergeCell ref="F77:F78"/>
    <mergeCell ref="G81:G82"/>
    <mergeCell ref="H81:H82"/>
    <mergeCell ref="I81:I82"/>
    <mergeCell ref="J81:J82"/>
    <mergeCell ref="A83:A84"/>
    <mergeCell ref="B83:B84"/>
    <mergeCell ref="C83:C84"/>
    <mergeCell ref="D83:D84"/>
    <mergeCell ref="E83:E84"/>
    <mergeCell ref="F83:F84"/>
    <mergeCell ref="G79:G80"/>
    <mergeCell ref="H79:H80"/>
    <mergeCell ref="I79:I80"/>
    <mergeCell ref="J79:J80"/>
    <mergeCell ref="A81:A82"/>
    <mergeCell ref="B81:B82"/>
    <mergeCell ref="C81:C82"/>
    <mergeCell ref="D81:D82"/>
    <mergeCell ref="E81:E82"/>
    <mergeCell ref="F81:F82"/>
    <mergeCell ref="G87:G88"/>
    <mergeCell ref="H87:H88"/>
    <mergeCell ref="I87:I88"/>
    <mergeCell ref="J87:J88"/>
    <mergeCell ref="A89:A90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A87:A88"/>
    <mergeCell ref="B87:B88"/>
    <mergeCell ref="C87:C88"/>
    <mergeCell ref="D87:D88"/>
    <mergeCell ref="E87:E88"/>
    <mergeCell ref="F87:F88"/>
    <mergeCell ref="G91:G92"/>
    <mergeCell ref="H91:H92"/>
    <mergeCell ref="I91:I92"/>
    <mergeCell ref="J91:J92"/>
    <mergeCell ref="A93:A94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A91:A92"/>
    <mergeCell ref="B91:B92"/>
    <mergeCell ref="C91:C92"/>
    <mergeCell ref="D91:D92"/>
    <mergeCell ref="E91:E92"/>
    <mergeCell ref="F91:F92"/>
    <mergeCell ref="A99:A100"/>
    <mergeCell ref="B99:B100"/>
    <mergeCell ref="C99:C100"/>
    <mergeCell ref="D99:D100"/>
    <mergeCell ref="E99:E100"/>
    <mergeCell ref="F99:F100"/>
    <mergeCell ref="G95:G96"/>
    <mergeCell ref="H95:H96"/>
    <mergeCell ref="I95:I96"/>
    <mergeCell ref="J95:J96"/>
    <mergeCell ref="A97:A98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G99:G100"/>
    <mergeCell ref="H99:H100"/>
    <mergeCell ref="I99:I100"/>
    <mergeCell ref="J99:J100"/>
    <mergeCell ref="A95:A96"/>
    <mergeCell ref="B95:B96"/>
    <mergeCell ref="C95:C96"/>
    <mergeCell ref="D95:D96"/>
    <mergeCell ref="E95:E96"/>
    <mergeCell ref="F95:F96"/>
    <mergeCell ref="A103:A104"/>
    <mergeCell ref="B103:B104"/>
    <mergeCell ref="C103:C104"/>
    <mergeCell ref="D103:D104"/>
    <mergeCell ref="E103:E104"/>
    <mergeCell ref="F103:F104"/>
    <mergeCell ref="I101:I102"/>
    <mergeCell ref="J101:J102"/>
    <mergeCell ref="A101:A102"/>
    <mergeCell ref="B101:B102"/>
    <mergeCell ref="G97:G98"/>
    <mergeCell ref="H97:H98"/>
    <mergeCell ref="I97:I98"/>
    <mergeCell ref="J97:J98"/>
    <mergeCell ref="E117:E118"/>
    <mergeCell ref="F117:F118"/>
    <mergeCell ref="G117:G118"/>
    <mergeCell ref="H117:H118"/>
    <mergeCell ref="I117:I118"/>
    <mergeCell ref="J117:J118"/>
    <mergeCell ref="D115:D116"/>
    <mergeCell ref="C115:C116"/>
    <mergeCell ref="B115:B116"/>
    <mergeCell ref="A115:A116"/>
    <mergeCell ref="A117:A118"/>
    <mergeCell ref="B117:B118"/>
    <mergeCell ref="C117:C118"/>
    <mergeCell ref="D117:D118"/>
    <mergeCell ref="G115:G116"/>
    <mergeCell ref="H115:H116"/>
    <mergeCell ref="I115:I116"/>
    <mergeCell ref="J115:J116"/>
    <mergeCell ref="F115:F116"/>
    <mergeCell ref="E115:E116"/>
    <mergeCell ref="G121:G122"/>
    <mergeCell ref="H121:H122"/>
    <mergeCell ref="I121:I122"/>
    <mergeCell ref="J121:J122"/>
    <mergeCell ref="A123:A124"/>
    <mergeCell ref="B123:B124"/>
    <mergeCell ref="C123:C124"/>
    <mergeCell ref="D123:D124"/>
    <mergeCell ref="E123:E124"/>
    <mergeCell ref="F123:F124"/>
    <mergeCell ref="G119:G120"/>
    <mergeCell ref="H119:H120"/>
    <mergeCell ref="I119:I120"/>
    <mergeCell ref="J119:J120"/>
    <mergeCell ref="A121:A122"/>
    <mergeCell ref="B121:B122"/>
    <mergeCell ref="C121:C122"/>
    <mergeCell ref="D121:D122"/>
    <mergeCell ref="E121:E122"/>
    <mergeCell ref="F121:F122"/>
    <mergeCell ref="A119:A120"/>
    <mergeCell ref="B119:B120"/>
    <mergeCell ref="C119:C120"/>
    <mergeCell ref="D119:D120"/>
    <mergeCell ref="E119:E120"/>
    <mergeCell ref="F119:F120"/>
    <mergeCell ref="G125:G126"/>
    <mergeCell ref="H125:H126"/>
    <mergeCell ref="I125:I126"/>
    <mergeCell ref="J125:J126"/>
    <mergeCell ref="A127:A128"/>
    <mergeCell ref="B127:B128"/>
    <mergeCell ref="C127:C128"/>
    <mergeCell ref="D127:D128"/>
    <mergeCell ref="E127:E128"/>
    <mergeCell ref="F127:F128"/>
    <mergeCell ref="G123:G124"/>
    <mergeCell ref="H123:H124"/>
    <mergeCell ref="I123:I124"/>
    <mergeCell ref="J123:J124"/>
    <mergeCell ref="A125:A126"/>
    <mergeCell ref="B125:B126"/>
    <mergeCell ref="C125:C126"/>
    <mergeCell ref="D125:D126"/>
    <mergeCell ref="E125:E126"/>
    <mergeCell ref="F125:F126"/>
    <mergeCell ref="G129:G130"/>
    <mergeCell ref="H129:H130"/>
    <mergeCell ref="I129:I130"/>
    <mergeCell ref="J129:J130"/>
    <mergeCell ref="A131:A132"/>
    <mergeCell ref="B131:B132"/>
    <mergeCell ref="C131:C132"/>
    <mergeCell ref="D131:D132"/>
    <mergeCell ref="E131:E132"/>
    <mergeCell ref="F131:F132"/>
    <mergeCell ref="G127:G128"/>
    <mergeCell ref="H127:H128"/>
    <mergeCell ref="I127:I128"/>
    <mergeCell ref="J127:J128"/>
    <mergeCell ref="A129:A130"/>
    <mergeCell ref="B129:B130"/>
    <mergeCell ref="C129:C130"/>
    <mergeCell ref="D129:D130"/>
    <mergeCell ref="E129:E130"/>
    <mergeCell ref="F129:F130"/>
    <mergeCell ref="G133:G134"/>
    <mergeCell ref="H133:H134"/>
    <mergeCell ref="I133:I134"/>
    <mergeCell ref="J133:J134"/>
    <mergeCell ref="A135:A136"/>
    <mergeCell ref="B135:B136"/>
    <mergeCell ref="C135:C136"/>
    <mergeCell ref="D135:D136"/>
    <mergeCell ref="E135:E136"/>
    <mergeCell ref="F135:F136"/>
    <mergeCell ref="G131:G132"/>
    <mergeCell ref="H131:H132"/>
    <mergeCell ref="I131:I132"/>
    <mergeCell ref="J131:J132"/>
    <mergeCell ref="A133:A134"/>
    <mergeCell ref="B133:B134"/>
    <mergeCell ref="C133:C134"/>
    <mergeCell ref="D133:D134"/>
    <mergeCell ref="E133:E134"/>
    <mergeCell ref="F133:F134"/>
    <mergeCell ref="G137:G138"/>
    <mergeCell ref="H137:H138"/>
    <mergeCell ref="I137:I138"/>
    <mergeCell ref="J137:J138"/>
    <mergeCell ref="A139:A140"/>
    <mergeCell ref="B139:B140"/>
    <mergeCell ref="C139:C140"/>
    <mergeCell ref="D139:D140"/>
    <mergeCell ref="E139:E140"/>
    <mergeCell ref="F139:F140"/>
    <mergeCell ref="G135:G136"/>
    <mergeCell ref="H135:H136"/>
    <mergeCell ref="I135:I136"/>
    <mergeCell ref="J135:J136"/>
    <mergeCell ref="A137:A138"/>
    <mergeCell ref="B137:B138"/>
    <mergeCell ref="C137:C138"/>
    <mergeCell ref="D137:D138"/>
    <mergeCell ref="E137:E138"/>
    <mergeCell ref="F137:F138"/>
    <mergeCell ref="G141:G142"/>
    <mergeCell ref="H141:H142"/>
    <mergeCell ref="I141:I142"/>
    <mergeCell ref="J141:J142"/>
    <mergeCell ref="A143:A144"/>
    <mergeCell ref="B143:B144"/>
    <mergeCell ref="C143:C144"/>
    <mergeCell ref="D143:D144"/>
    <mergeCell ref="E143:E144"/>
    <mergeCell ref="F143:F144"/>
    <mergeCell ref="G139:G140"/>
    <mergeCell ref="H139:H140"/>
    <mergeCell ref="I139:I140"/>
    <mergeCell ref="J139:J140"/>
    <mergeCell ref="A141:A142"/>
    <mergeCell ref="B141:B142"/>
    <mergeCell ref="C141:C142"/>
    <mergeCell ref="D141:D142"/>
    <mergeCell ref="E141:E142"/>
    <mergeCell ref="F141:F142"/>
    <mergeCell ref="G145:G146"/>
    <mergeCell ref="H145:H146"/>
    <mergeCell ref="I145:I146"/>
    <mergeCell ref="J145:J146"/>
    <mergeCell ref="A147:A148"/>
    <mergeCell ref="B147:B148"/>
    <mergeCell ref="C147:C148"/>
    <mergeCell ref="D147:D148"/>
    <mergeCell ref="E147:E148"/>
    <mergeCell ref="F147:F148"/>
    <mergeCell ref="G143:G144"/>
    <mergeCell ref="H143:H144"/>
    <mergeCell ref="I143:I144"/>
    <mergeCell ref="J143:J144"/>
    <mergeCell ref="A145:A146"/>
    <mergeCell ref="B145:B146"/>
    <mergeCell ref="C145:C146"/>
    <mergeCell ref="D145:D146"/>
    <mergeCell ref="E145:E146"/>
    <mergeCell ref="F145:F146"/>
    <mergeCell ref="G149:G150"/>
    <mergeCell ref="H149:H150"/>
    <mergeCell ref="I149:I150"/>
    <mergeCell ref="J149:J150"/>
    <mergeCell ref="A151:A152"/>
    <mergeCell ref="B151:B152"/>
    <mergeCell ref="C151:C152"/>
    <mergeCell ref="D151:D152"/>
    <mergeCell ref="E151:E152"/>
    <mergeCell ref="F151:F152"/>
    <mergeCell ref="G147:G148"/>
    <mergeCell ref="H147:H148"/>
    <mergeCell ref="I147:I148"/>
    <mergeCell ref="J147:J148"/>
    <mergeCell ref="A149:A150"/>
    <mergeCell ref="B149:B150"/>
    <mergeCell ref="C149:C150"/>
    <mergeCell ref="D149:D150"/>
    <mergeCell ref="E149:E150"/>
    <mergeCell ref="F149:F150"/>
    <mergeCell ref="G153:G154"/>
    <mergeCell ref="H153:H154"/>
    <mergeCell ref="I153:I154"/>
    <mergeCell ref="J153:J154"/>
    <mergeCell ref="A155:A156"/>
    <mergeCell ref="B155:B156"/>
    <mergeCell ref="C155:C156"/>
    <mergeCell ref="D155:D156"/>
    <mergeCell ref="E155:E156"/>
    <mergeCell ref="F155:F156"/>
    <mergeCell ref="G151:G152"/>
    <mergeCell ref="H151:H152"/>
    <mergeCell ref="I151:I152"/>
    <mergeCell ref="J151:J152"/>
    <mergeCell ref="A153:A154"/>
    <mergeCell ref="B153:B154"/>
    <mergeCell ref="C153:C154"/>
    <mergeCell ref="D153:D154"/>
    <mergeCell ref="E153:E154"/>
    <mergeCell ref="F153:F154"/>
    <mergeCell ref="A163:A164"/>
    <mergeCell ref="B163:B164"/>
    <mergeCell ref="C163:C164"/>
    <mergeCell ref="D163:D164"/>
    <mergeCell ref="E163:E164"/>
    <mergeCell ref="F163:F164"/>
    <mergeCell ref="G159:G160"/>
    <mergeCell ref="H159:H160"/>
    <mergeCell ref="I159:I160"/>
    <mergeCell ref="J159:J160"/>
    <mergeCell ref="A161:A162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A159:A160"/>
    <mergeCell ref="B159:B160"/>
    <mergeCell ref="C159:C160"/>
    <mergeCell ref="D159:D160"/>
    <mergeCell ref="E159:E160"/>
    <mergeCell ref="F159:F160"/>
    <mergeCell ref="A157:A158"/>
    <mergeCell ref="B157:B158"/>
    <mergeCell ref="C157:C158"/>
    <mergeCell ref="D157:D158"/>
    <mergeCell ref="E157:E158"/>
    <mergeCell ref="F157:F158"/>
    <mergeCell ref="U7:U8"/>
    <mergeCell ref="V7:V8"/>
    <mergeCell ref="S9:S10"/>
    <mergeCell ref="T9:T10"/>
    <mergeCell ref="U9:U10"/>
    <mergeCell ref="V9:V10"/>
    <mergeCell ref="G171:G172"/>
    <mergeCell ref="H171:H172"/>
    <mergeCell ref="I171:I172"/>
    <mergeCell ref="J171:J172"/>
    <mergeCell ref="S7:S8"/>
    <mergeCell ref="T7:T8"/>
    <mergeCell ref="S11:S12"/>
    <mergeCell ref="T11:T12"/>
    <mergeCell ref="G101:G102"/>
    <mergeCell ref="H101:H102"/>
    <mergeCell ref="G165:G166"/>
    <mergeCell ref="H165:H166"/>
    <mergeCell ref="I165:I166"/>
    <mergeCell ref="J165:J166"/>
    <mergeCell ref="G163:G164"/>
    <mergeCell ref="H163:H164"/>
    <mergeCell ref="I163:I164"/>
    <mergeCell ref="J163:J164"/>
    <mergeCell ref="G161:G162"/>
    <mergeCell ref="H161:H162"/>
    <mergeCell ref="I161:I162"/>
    <mergeCell ref="J161:J162"/>
    <mergeCell ref="G155:G156"/>
    <mergeCell ref="H155:H156"/>
    <mergeCell ref="I155:I156"/>
    <mergeCell ref="J155:J156"/>
    <mergeCell ref="AA11:AA12"/>
    <mergeCell ref="S13:S14"/>
    <mergeCell ref="T13:T14"/>
    <mergeCell ref="U13:U14"/>
    <mergeCell ref="V13:V14"/>
    <mergeCell ref="W13:W14"/>
    <mergeCell ref="X13:X14"/>
    <mergeCell ref="Y13:Y14"/>
    <mergeCell ref="Z13:Z14"/>
    <mergeCell ref="U11:U12"/>
    <mergeCell ref="V11:V12"/>
    <mergeCell ref="W11:W12"/>
    <mergeCell ref="X11:X12"/>
    <mergeCell ref="Y11:Y12"/>
    <mergeCell ref="Z11:Z12"/>
    <mergeCell ref="W9:W10"/>
    <mergeCell ref="X9:X10"/>
    <mergeCell ref="Y9:Y10"/>
    <mergeCell ref="Z9:Z10"/>
    <mergeCell ref="AA9:AA10"/>
    <mergeCell ref="AA13:AA14"/>
    <mergeCell ref="AA17:AA18"/>
    <mergeCell ref="S19:S20"/>
    <mergeCell ref="T19:T20"/>
    <mergeCell ref="U19:U20"/>
    <mergeCell ref="V19:V20"/>
    <mergeCell ref="W19:W20"/>
    <mergeCell ref="X19:X20"/>
    <mergeCell ref="Y19:Y20"/>
    <mergeCell ref="Z19:Z20"/>
    <mergeCell ref="AA15:AA16"/>
    <mergeCell ref="S17:S18"/>
    <mergeCell ref="T17:T18"/>
    <mergeCell ref="U17:U18"/>
    <mergeCell ref="V17:V18"/>
    <mergeCell ref="W17:W18"/>
    <mergeCell ref="X17:X18"/>
    <mergeCell ref="Y17:Y18"/>
    <mergeCell ref="Z17:Z18"/>
    <mergeCell ref="S15:S16"/>
    <mergeCell ref="T15:T16"/>
    <mergeCell ref="U15:U16"/>
    <mergeCell ref="V15:V16"/>
    <mergeCell ref="W15:W16"/>
    <mergeCell ref="X15:X16"/>
    <mergeCell ref="Y15:Y16"/>
    <mergeCell ref="Z15:Z16"/>
    <mergeCell ref="AA21:AA22"/>
    <mergeCell ref="S23:S24"/>
    <mergeCell ref="T23:T24"/>
    <mergeCell ref="U23:U24"/>
    <mergeCell ref="V23:V24"/>
    <mergeCell ref="W23:W24"/>
    <mergeCell ref="X23:X24"/>
    <mergeCell ref="Y23:Y24"/>
    <mergeCell ref="Z23:Z24"/>
    <mergeCell ref="AA19:AA20"/>
    <mergeCell ref="S21:S22"/>
    <mergeCell ref="T21:T22"/>
    <mergeCell ref="U21:U22"/>
    <mergeCell ref="V21:V22"/>
    <mergeCell ref="W21:W22"/>
    <mergeCell ref="X21:X22"/>
    <mergeCell ref="Y21:Y22"/>
    <mergeCell ref="Z21:Z22"/>
    <mergeCell ref="AA25:AA26"/>
    <mergeCell ref="S27:S28"/>
    <mergeCell ref="T27:T28"/>
    <mergeCell ref="U27:U28"/>
    <mergeCell ref="V27:V28"/>
    <mergeCell ref="W27:W28"/>
    <mergeCell ref="X27:X28"/>
    <mergeCell ref="Y27:Y28"/>
    <mergeCell ref="Z27:Z28"/>
    <mergeCell ref="AA23:AA24"/>
    <mergeCell ref="S25:S26"/>
    <mergeCell ref="T25:T26"/>
    <mergeCell ref="U25:U26"/>
    <mergeCell ref="V25:V26"/>
    <mergeCell ref="W25:W26"/>
    <mergeCell ref="X25:X26"/>
    <mergeCell ref="Y25:Y26"/>
    <mergeCell ref="Z25:Z26"/>
    <mergeCell ref="AA29:AA30"/>
    <mergeCell ref="S31:S32"/>
    <mergeCell ref="T31:T32"/>
    <mergeCell ref="U31:U32"/>
    <mergeCell ref="V31:V32"/>
    <mergeCell ref="W31:W32"/>
    <mergeCell ref="X31:X32"/>
    <mergeCell ref="Y31:Y32"/>
    <mergeCell ref="Z31:Z32"/>
    <mergeCell ref="AA27:AA28"/>
    <mergeCell ref="S29:S30"/>
    <mergeCell ref="T29:T30"/>
    <mergeCell ref="U29:U30"/>
    <mergeCell ref="V29:V30"/>
    <mergeCell ref="W29:W30"/>
    <mergeCell ref="X29:X30"/>
    <mergeCell ref="Y29:Y30"/>
    <mergeCell ref="Z29:Z30"/>
    <mergeCell ref="AA33:AA34"/>
    <mergeCell ref="S35:S36"/>
    <mergeCell ref="T35:T36"/>
    <mergeCell ref="U35:U36"/>
    <mergeCell ref="V35:V36"/>
    <mergeCell ref="W35:W36"/>
    <mergeCell ref="X35:X36"/>
    <mergeCell ref="Y35:Y36"/>
    <mergeCell ref="Z35:Z36"/>
    <mergeCell ref="AA31:AA32"/>
    <mergeCell ref="S33:S34"/>
    <mergeCell ref="T33:T34"/>
    <mergeCell ref="U33:U34"/>
    <mergeCell ref="V33:V34"/>
    <mergeCell ref="W33:W34"/>
    <mergeCell ref="X33:X34"/>
    <mergeCell ref="Y33:Y34"/>
    <mergeCell ref="Z33:Z34"/>
    <mergeCell ref="AA37:AA38"/>
    <mergeCell ref="S39:S40"/>
    <mergeCell ref="T39:T40"/>
    <mergeCell ref="U39:U40"/>
    <mergeCell ref="V39:V40"/>
    <mergeCell ref="W39:W40"/>
    <mergeCell ref="X39:X40"/>
    <mergeCell ref="Y39:Y40"/>
    <mergeCell ref="Z39:Z40"/>
    <mergeCell ref="AA35:AA36"/>
    <mergeCell ref="S37:S38"/>
    <mergeCell ref="T37:T38"/>
    <mergeCell ref="U37:U38"/>
    <mergeCell ref="V37:V38"/>
    <mergeCell ref="W37:W38"/>
    <mergeCell ref="X37:X38"/>
    <mergeCell ref="Y37:Y38"/>
    <mergeCell ref="Z37:Z38"/>
    <mergeCell ref="AA41:AA42"/>
    <mergeCell ref="S43:S44"/>
    <mergeCell ref="T43:T44"/>
    <mergeCell ref="U43:U44"/>
    <mergeCell ref="V43:V44"/>
    <mergeCell ref="W43:W44"/>
    <mergeCell ref="X43:X44"/>
    <mergeCell ref="Y43:Y44"/>
    <mergeCell ref="Z43:Z44"/>
    <mergeCell ref="AA39:AA40"/>
    <mergeCell ref="S41:S42"/>
    <mergeCell ref="T41:T42"/>
    <mergeCell ref="U41:U42"/>
    <mergeCell ref="V41:V42"/>
    <mergeCell ref="W41:W42"/>
    <mergeCell ref="X41:X42"/>
    <mergeCell ref="Y41:Y42"/>
    <mergeCell ref="Z41:Z42"/>
    <mergeCell ref="AA45:AA46"/>
    <mergeCell ref="S47:S48"/>
    <mergeCell ref="T47:T48"/>
    <mergeCell ref="U47:U48"/>
    <mergeCell ref="V47:V48"/>
    <mergeCell ref="W47:W48"/>
    <mergeCell ref="X47:X48"/>
    <mergeCell ref="Y47:Y48"/>
    <mergeCell ref="Z47:Z48"/>
    <mergeCell ref="AA43:AA44"/>
    <mergeCell ref="S45:S46"/>
    <mergeCell ref="T45:T46"/>
    <mergeCell ref="U45:U46"/>
    <mergeCell ref="V45:V46"/>
    <mergeCell ref="W45:W46"/>
    <mergeCell ref="X45:X46"/>
    <mergeCell ref="Y45:Y46"/>
    <mergeCell ref="Z45:Z46"/>
    <mergeCell ref="AA49:AA50"/>
    <mergeCell ref="S51:S52"/>
    <mergeCell ref="T51:T52"/>
    <mergeCell ref="U51:U52"/>
    <mergeCell ref="V51:V52"/>
    <mergeCell ref="W51:W52"/>
    <mergeCell ref="X51:X52"/>
    <mergeCell ref="Y51:Y52"/>
    <mergeCell ref="Z51:Z52"/>
    <mergeCell ref="AA47:AA48"/>
    <mergeCell ref="S49:S50"/>
    <mergeCell ref="T49:T50"/>
    <mergeCell ref="U49:U50"/>
    <mergeCell ref="V49:V50"/>
    <mergeCell ref="W49:W50"/>
    <mergeCell ref="X49:X50"/>
    <mergeCell ref="Y49:Y50"/>
    <mergeCell ref="Z49:Z50"/>
    <mergeCell ref="AA53:AA54"/>
    <mergeCell ref="S55:S56"/>
    <mergeCell ref="T55:T56"/>
    <mergeCell ref="U55:U56"/>
    <mergeCell ref="V55:V56"/>
    <mergeCell ref="W55:W56"/>
    <mergeCell ref="X55:X56"/>
    <mergeCell ref="Y55:Y56"/>
    <mergeCell ref="Z55:Z56"/>
    <mergeCell ref="AA51:AA52"/>
    <mergeCell ref="S53:S54"/>
    <mergeCell ref="T53:T54"/>
    <mergeCell ref="U53:U54"/>
    <mergeCell ref="V53:V54"/>
    <mergeCell ref="W53:W54"/>
    <mergeCell ref="X53:X54"/>
    <mergeCell ref="Y53:Y54"/>
    <mergeCell ref="Z53:Z54"/>
    <mergeCell ref="AA57:AA58"/>
    <mergeCell ref="S59:S60"/>
    <mergeCell ref="T59:T60"/>
    <mergeCell ref="U59:U60"/>
    <mergeCell ref="V59:V60"/>
    <mergeCell ref="W59:W60"/>
    <mergeCell ref="X59:X60"/>
    <mergeCell ref="Y59:Y60"/>
    <mergeCell ref="Z59:Z60"/>
    <mergeCell ref="AA55:AA56"/>
    <mergeCell ref="S57:S58"/>
    <mergeCell ref="T57:T58"/>
    <mergeCell ref="U57:U58"/>
    <mergeCell ref="V57:V58"/>
    <mergeCell ref="W57:W58"/>
    <mergeCell ref="X57:X58"/>
    <mergeCell ref="Y57:Y58"/>
    <mergeCell ref="Z57:Z58"/>
    <mergeCell ref="AA61:AA62"/>
    <mergeCell ref="S63:S64"/>
    <mergeCell ref="T63:T64"/>
    <mergeCell ref="U63:U64"/>
    <mergeCell ref="V63:V64"/>
    <mergeCell ref="W63:W64"/>
    <mergeCell ref="X63:X64"/>
    <mergeCell ref="Y63:Y64"/>
    <mergeCell ref="Z63:Z64"/>
    <mergeCell ref="AA59:AA60"/>
    <mergeCell ref="S61:S62"/>
    <mergeCell ref="T61:T62"/>
    <mergeCell ref="U61:U62"/>
    <mergeCell ref="V61:V62"/>
    <mergeCell ref="W61:W62"/>
    <mergeCell ref="X61:X62"/>
    <mergeCell ref="Y61:Y62"/>
    <mergeCell ref="Z61:Z62"/>
    <mergeCell ref="AA65:AA66"/>
    <mergeCell ref="S67:S68"/>
    <mergeCell ref="T67:T68"/>
    <mergeCell ref="U67:U68"/>
    <mergeCell ref="V67:V68"/>
    <mergeCell ref="W67:W68"/>
    <mergeCell ref="X67:X68"/>
    <mergeCell ref="Y67:Y68"/>
    <mergeCell ref="Z67:Z68"/>
    <mergeCell ref="AA63:AA64"/>
    <mergeCell ref="S65:S66"/>
    <mergeCell ref="T65:T66"/>
    <mergeCell ref="U65:U66"/>
    <mergeCell ref="V65:V66"/>
    <mergeCell ref="W65:W66"/>
    <mergeCell ref="X65:X66"/>
    <mergeCell ref="Y65:Y66"/>
    <mergeCell ref="Z65:Z66"/>
    <mergeCell ref="AA69:AA70"/>
    <mergeCell ref="S71:S72"/>
    <mergeCell ref="T71:T72"/>
    <mergeCell ref="U71:U72"/>
    <mergeCell ref="V71:V72"/>
    <mergeCell ref="W71:W72"/>
    <mergeCell ref="X71:X72"/>
    <mergeCell ref="Y71:Y72"/>
    <mergeCell ref="Z71:Z72"/>
    <mergeCell ref="AA67:AA68"/>
    <mergeCell ref="S69:S70"/>
    <mergeCell ref="T69:T70"/>
    <mergeCell ref="U69:U70"/>
    <mergeCell ref="V69:V70"/>
    <mergeCell ref="W69:W70"/>
    <mergeCell ref="X69:X70"/>
    <mergeCell ref="Y69:Y70"/>
    <mergeCell ref="Z69:Z70"/>
    <mergeCell ref="AA73:AA74"/>
    <mergeCell ref="S75:S76"/>
    <mergeCell ref="T75:T76"/>
    <mergeCell ref="U75:U76"/>
    <mergeCell ref="V75:V76"/>
    <mergeCell ref="W75:W76"/>
    <mergeCell ref="X75:X76"/>
    <mergeCell ref="Y75:Y76"/>
    <mergeCell ref="Z75:Z76"/>
    <mergeCell ref="AA71:AA72"/>
    <mergeCell ref="S73:S74"/>
    <mergeCell ref="T73:T74"/>
    <mergeCell ref="U73:U74"/>
    <mergeCell ref="V73:V74"/>
    <mergeCell ref="W73:W74"/>
    <mergeCell ref="X73:X74"/>
    <mergeCell ref="Y73:Y74"/>
    <mergeCell ref="Z73:Z74"/>
    <mergeCell ref="AA77:AA78"/>
    <mergeCell ref="S79:S80"/>
    <mergeCell ref="T79:T80"/>
    <mergeCell ref="U79:U80"/>
    <mergeCell ref="V79:V80"/>
    <mergeCell ref="W79:W80"/>
    <mergeCell ref="X79:X80"/>
    <mergeCell ref="Y79:Y80"/>
    <mergeCell ref="Z79:Z80"/>
    <mergeCell ref="AA75:AA76"/>
    <mergeCell ref="S77:S78"/>
    <mergeCell ref="T77:T78"/>
    <mergeCell ref="U77:U78"/>
    <mergeCell ref="V77:V78"/>
    <mergeCell ref="W77:W78"/>
    <mergeCell ref="X77:X78"/>
    <mergeCell ref="Y77:Y78"/>
    <mergeCell ref="Z77:Z78"/>
    <mergeCell ref="AA81:AA82"/>
    <mergeCell ref="S83:S84"/>
    <mergeCell ref="T83:T84"/>
    <mergeCell ref="U83:U84"/>
    <mergeCell ref="V83:V84"/>
    <mergeCell ref="W83:W84"/>
    <mergeCell ref="X83:X84"/>
    <mergeCell ref="Y83:Y84"/>
    <mergeCell ref="Z83:Z84"/>
    <mergeCell ref="AA79:AA80"/>
    <mergeCell ref="S81:S82"/>
    <mergeCell ref="T81:T82"/>
    <mergeCell ref="U81:U82"/>
    <mergeCell ref="V81:V82"/>
    <mergeCell ref="W81:W82"/>
    <mergeCell ref="X81:X82"/>
    <mergeCell ref="Y81:Y82"/>
    <mergeCell ref="Z81:Z82"/>
    <mergeCell ref="AA85:AA86"/>
    <mergeCell ref="S87:S88"/>
    <mergeCell ref="T87:T88"/>
    <mergeCell ref="U87:U88"/>
    <mergeCell ref="V87:V88"/>
    <mergeCell ref="W87:W88"/>
    <mergeCell ref="X87:X88"/>
    <mergeCell ref="Y87:Y88"/>
    <mergeCell ref="Z87:Z88"/>
    <mergeCell ref="AA83:AA84"/>
    <mergeCell ref="S85:S86"/>
    <mergeCell ref="T85:T86"/>
    <mergeCell ref="U85:U86"/>
    <mergeCell ref="V85:V86"/>
    <mergeCell ref="W85:W86"/>
    <mergeCell ref="X85:X86"/>
    <mergeCell ref="Y85:Y86"/>
    <mergeCell ref="Z85:Z86"/>
    <mergeCell ref="AA89:AA90"/>
    <mergeCell ref="S91:S92"/>
    <mergeCell ref="T91:T92"/>
    <mergeCell ref="U91:U92"/>
    <mergeCell ref="V91:V92"/>
    <mergeCell ref="W91:W92"/>
    <mergeCell ref="X91:X92"/>
    <mergeCell ref="Y91:Y92"/>
    <mergeCell ref="Z91:Z92"/>
    <mergeCell ref="AA87:AA88"/>
    <mergeCell ref="S89:S90"/>
    <mergeCell ref="T89:T90"/>
    <mergeCell ref="U89:U90"/>
    <mergeCell ref="V89:V90"/>
    <mergeCell ref="W89:W90"/>
    <mergeCell ref="X89:X90"/>
    <mergeCell ref="Y89:Y90"/>
    <mergeCell ref="Z89:Z90"/>
    <mergeCell ref="AA93:AA94"/>
    <mergeCell ref="S95:S96"/>
    <mergeCell ref="T95:T96"/>
    <mergeCell ref="U95:U96"/>
    <mergeCell ref="V95:V96"/>
    <mergeCell ref="W95:W96"/>
    <mergeCell ref="X95:X96"/>
    <mergeCell ref="Y95:Y96"/>
    <mergeCell ref="Z95:Z96"/>
    <mergeCell ref="AA91:AA92"/>
    <mergeCell ref="S93:S94"/>
    <mergeCell ref="T93:T94"/>
    <mergeCell ref="U93:U94"/>
    <mergeCell ref="V93:V94"/>
    <mergeCell ref="W93:W94"/>
    <mergeCell ref="X93:X94"/>
    <mergeCell ref="Y93:Y94"/>
    <mergeCell ref="Z93:Z94"/>
    <mergeCell ref="AA97:AA98"/>
    <mergeCell ref="S99:S100"/>
    <mergeCell ref="T99:T100"/>
    <mergeCell ref="U99:U100"/>
    <mergeCell ref="V99:V100"/>
    <mergeCell ref="W99:W100"/>
    <mergeCell ref="X99:X100"/>
    <mergeCell ref="Y99:Y100"/>
    <mergeCell ref="Z99:Z100"/>
    <mergeCell ref="AA95:AA96"/>
    <mergeCell ref="S97:S98"/>
    <mergeCell ref="T97:T98"/>
    <mergeCell ref="U97:U98"/>
    <mergeCell ref="V97:V98"/>
    <mergeCell ref="W97:W98"/>
    <mergeCell ref="X97:X98"/>
    <mergeCell ref="Y97:Y98"/>
    <mergeCell ref="Z97:Z98"/>
    <mergeCell ref="AA103:AA104"/>
    <mergeCell ref="S105:S106"/>
    <mergeCell ref="T105:T106"/>
    <mergeCell ref="U105:U106"/>
    <mergeCell ref="V105:V106"/>
    <mergeCell ref="W105:W106"/>
    <mergeCell ref="X105:X106"/>
    <mergeCell ref="Y105:Y106"/>
    <mergeCell ref="Z105:Z106"/>
    <mergeCell ref="AA99:AA100"/>
    <mergeCell ref="S103:S104"/>
    <mergeCell ref="T103:T104"/>
    <mergeCell ref="U103:U104"/>
    <mergeCell ref="V103:V104"/>
    <mergeCell ref="W103:W104"/>
    <mergeCell ref="X103:X104"/>
    <mergeCell ref="Y103:Y104"/>
    <mergeCell ref="Z103:Z104"/>
    <mergeCell ref="W101:W102"/>
    <mergeCell ref="X101:X102"/>
    <mergeCell ref="Y101:Y102"/>
    <mergeCell ref="Z101:Z102"/>
    <mergeCell ref="AA101:AA102"/>
    <mergeCell ref="S101:S102"/>
    <mergeCell ref="T101:T102"/>
    <mergeCell ref="U101:U102"/>
    <mergeCell ref="V101:V102"/>
    <mergeCell ref="AA115:AA116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05:AA106"/>
    <mergeCell ref="S115:S116"/>
    <mergeCell ref="T115:T116"/>
    <mergeCell ref="U115:U116"/>
    <mergeCell ref="V115:V116"/>
    <mergeCell ref="W115:W116"/>
    <mergeCell ref="X115:X116"/>
    <mergeCell ref="Y115:Y116"/>
    <mergeCell ref="Z115:Z116"/>
    <mergeCell ref="V113:V114"/>
    <mergeCell ref="T107:T108"/>
    <mergeCell ref="S109:S110"/>
    <mergeCell ref="T109:T110"/>
    <mergeCell ref="U109:U110"/>
    <mergeCell ref="V109:V110"/>
    <mergeCell ref="W113:W114"/>
    <mergeCell ref="X113:X114"/>
    <mergeCell ref="Y113:Y114"/>
    <mergeCell ref="Z113:Z114"/>
    <mergeCell ref="AA113:AA114"/>
    <mergeCell ref="W109:W110"/>
    <mergeCell ref="X109:X110"/>
    <mergeCell ref="Y109:Y110"/>
    <mergeCell ref="AA119:AA120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17:AA118"/>
    <mergeCell ref="S119:S120"/>
    <mergeCell ref="T119:T120"/>
    <mergeCell ref="U119:U120"/>
    <mergeCell ref="V119:V120"/>
    <mergeCell ref="W119:W120"/>
    <mergeCell ref="X119:X120"/>
    <mergeCell ref="Y119:Y120"/>
    <mergeCell ref="Z119:Z120"/>
    <mergeCell ref="AA123:AA124"/>
    <mergeCell ref="S125:S126"/>
    <mergeCell ref="T125:T126"/>
    <mergeCell ref="U125:U126"/>
    <mergeCell ref="V125:V126"/>
    <mergeCell ref="W125:W126"/>
    <mergeCell ref="X125:X126"/>
    <mergeCell ref="Y125:Y126"/>
    <mergeCell ref="Z125:Z126"/>
    <mergeCell ref="AA121:AA122"/>
    <mergeCell ref="S123:S124"/>
    <mergeCell ref="T123:T124"/>
    <mergeCell ref="U123:U124"/>
    <mergeCell ref="V123:V124"/>
    <mergeCell ref="W123:W124"/>
    <mergeCell ref="X123:X124"/>
    <mergeCell ref="Y123:Y124"/>
    <mergeCell ref="Z123:Z124"/>
    <mergeCell ref="AA127:AA128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5:AA126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31:AA132"/>
    <mergeCell ref="S133:S134"/>
    <mergeCell ref="T133:T134"/>
    <mergeCell ref="U133:U134"/>
    <mergeCell ref="V133:V134"/>
    <mergeCell ref="W133:W134"/>
    <mergeCell ref="X133:X134"/>
    <mergeCell ref="Y133:Y134"/>
    <mergeCell ref="Z133:Z134"/>
    <mergeCell ref="AA129:AA130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5:AA13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3:AA134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9:AA140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AA137:AA138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43:AA144"/>
    <mergeCell ref="S145:S146"/>
    <mergeCell ref="T145:T146"/>
    <mergeCell ref="U145:U146"/>
    <mergeCell ref="V145:V146"/>
    <mergeCell ref="W145:W146"/>
    <mergeCell ref="X145:X146"/>
    <mergeCell ref="Y145:Y146"/>
    <mergeCell ref="Z145:Z146"/>
    <mergeCell ref="AA141:AA142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7:AA148"/>
    <mergeCell ref="S149:S150"/>
    <mergeCell ref="T149:T150"/>
    <mergeCell ref="U149:U150"/>
    <mergeCell ref="V149:V150"/>
    <mergeCell ref="W149:W150"/>
    <mergeCell ref="X149:X150"/>
    <mergeCell ref="Y149:Y150"/>
    <mergeCell ref="Z149:Z150"/>
    <mergeCell ref="AA145:AA146"/>
    <mergeCell ref="S147:S148"/>
    <mergeCell ref="T147:T148"/>
    <mergeCell ref="U147:U148"/>
    <mergeCell ref="V147:V148"/>
    <mergeCell ref="W147:W148"/>
    <mergeCell ref="X147:X148"/>
    <mergeCell ref="Y147:Y148"/>
    <mergeCell ref="Z147:Z148"/>
    <mergeCell ref="AA151:AA152"/>
    <mergeCell ref="S153:S154"/>
    <mergeCell ref="T153:T154"/>
    <mergeCell ref="U153:U154"/>
    <mergeCell ref="V153:V154"/>
    <mergeCell ref="W153:W154"/>
    <mergeCell ref="X153:X154"/>
    <mergeCell ref="Y153:Y154"/>
    <mergeCell ref="Z153:Z154"/>
    <mergeCell ref="AA149:AA150"/>
    <mergeCell ref="S151:S152"/>
    <mergeCell ref="T151:T152"/>
    <mergeCell ref="U151:U152"/>
    <mergeCell ref="V151:V152"/>
    <mergeCell ref="W151:W152"/>
    <mergeCell ref="X151:X152"/>
    <mergeCell ref="Y151:Y152"/>
    <mergeCell ref="Z151:Z152"/>
    <mergeCell ref="AA155:AA156"/>
    <mergeCell ref="S157:S158"/>
    <mergeCell ref="T157:T158"/>
    <mergeCell ref="U157:U158"/>
    <mergeCell ref="V157:V158"/>
    <mergeCell ref="W157:W158"/>
    <mergeCell ref="X157:X158"/>
    <mergeCell ref="Y157:Y158"/>
    <mergeCell ref="Z157:Z158"/>
    <mergeCell ref="AA153:AA154"/>
    <mergeCell ref="S155:S156"/>
    <mergeCell ref="T155:T156"/>
    <mergeCell ref="U155:U156"/>
    <mergeCell ref="V155:V156"/>
    <mergeCell ref="W155:W156"/>
    <mergeCell ref="X155:X156"/>
    <mergeCell ref="Y155:Y156"/>
    <mergeCell ref="Z155:Z156"/>
    <mergeCell ref="AA159:AA160"/>
    <mergeCell ref="S161:S162"/>
    <mergeCell ref="T161:T162"/>
    <mergeCell ref="U161:U162"/>
    <mergeCell ref="V161:V162"/>
    <mergeCell ref="W161:W162"/>
    <mergeCell ref="X161:X162"/>
    <mergeCell ref="Y161:Y162"/>
    <mergeCell ref="Z161:Z162"/>
    <mergeCell ref="AA157:AA158"/>
    <mergeCell ref="S159:S160"/>
    <mergeCell ref="T159:T160"/>
    <mergeCell ref="U159:U160"/>
    <mergeCell ref="V159:V160"/>
    <mergeCell ref="W159:W160"/>
    <mergeCell ref="X159:X160"/>
    <mergeCell ref="Y159:Y160"/>
    <mergeCell ref="Z159:Z160"/>
    <mergeCell ref="AA163:AA164"/>
    <mergeCell ref="S165:S166"/>
    <mergeCell ref="T165:T166"/>
    <mergeCell ref="U165:U166"/>
    <mergeCell ref="V165:V166"/>
    <mergeCell ref="W165:W166"/>
    <mergeCell ref="X165:X166"/>
    <mergeCell ref="Y165:Y166"/>
    <mergeCell ref="Z165:Z166"/>
    <mergeCell ref="AA161:AA162"/>
    <mergeCell ref="S163:S164"/>
    <mergeCell ref="T163:T164"/>
    <mergeCell ref="U163:U164"/>
    <mergeCell ref="V163:V164"/>
    <mergeCell ref="W163:W164"/>
    <mergeCell ref="X163:X164"/>
    <mergeCell ref="Y163:Y164"/>
    <mergeCell ref="Z163:Z164"/>
    <mergeCell ref="AA171:AA172"/>
    <mergeCell ref="A173:A174"/>
    <mergeCell ref="B173:B174"/>
    <mergeCell ref="C173:C174"/>
    <mergeCell ref="D173:D174"/>
    <mergeCell ref="E173:E174"/>
    <mergeCell ref="F173:F174"/>
    <mergeCell ref="G173:G174"/>
    <mergeCell ref="H173:H174"/>
    <mergeCell ref="AA165:AA166"/>
    <mergeCell ref="S171:S172"/>
    <mergeCell ref="T171:T172"/>
    <mergeCell ref="U171:U172"/>
    <mergeCell ref="V171:V172"/>
    <mergeCell ref="W171:W172"/>
    <mergeCell ref="X171:X172"/>
    <mergeCell ref="Y171:Y172"/>
    <mergeCell ref="Z171:Z172"/>
    <mergeCell ref="A171:A172"/>
    <mergeCell ref="B171:B172"/>
    <mergeCell ref="C171:C172"/>
    <mergeCell ref="D171:D172"/>
    <mergeCell ref="E171:E172"/>
    <mergeCell ref="F171:F172"/>
    <mergeCell ref="A165:A166"/>
    <mergeCell ref="B165:B166"/>
    <mergeCell ref="C165:C166"/>
    <mergeCell ref="D165:D166"/>
    <mergeCell ref="E165:E166"/>
    <mergeCell ref="F165:F166"/>
    <mergeCell ref="F167:F168"/>
    <mergeCell ref="G167:G168"/>
    <mergeCell ref="A175:A176"/>
    <mergeCell ref="B175:B176"/>
    <mergeCell ref="C175:C176"/>
    <mergeCell ref="D175:D176"/>
    <mergeCell ref="E175:E176"/>
    <mergeCell ref="F175:F176"/>
    <mergeCell ref="W173:W174"/>
    <mergeCell ref="X173:X174"/>
    <mergeCell ref="Y173:Y174"/>
    <mergeCell ref="Z173:Z174"/>
    <mergeCell ref="AA173:AA174"/>
    <mergeCell ref="I173:I174"/>
    <mergeCell ref="J173:J174"/>
    <mergeCell ref="S173:S174"/>
    <mergeCell ref="T173:T174"/>
    <mergeCell ref="U173:U174"/>
    <mergeCell ref="V173:V174"/>
    <mergeCell ref="W177:W178"/>
    <mergeCell ref="X177:X178"/>
    <mergeCell ref="Y177:Y178"/>
    <mergeCell ref="Z177:Z178"/>
    <mergeCell ref="AA177:AA178"/>
    <mergeCell ref="I177:I178"/>
    <mergeCell ref="J177:J178"/>
    <mergeCell ref="S177:S178"/>
    <mergeCell ref="T177:T178"/>
    <mergeCell ref="U177:U178"/>
    <mergeCell ref="V177:V178"/>
    <mergeCell ref="AA175:AA176"/>
    <mergeCell ref="A177:A178"/>
    <mergeCell ref="B177:B178"/>
    <mergeCell ref="C177:C178"/>
    <mergeCell ref="D177:D178"/>
    <mergeCell ref="E177:E178"/>
    <mergeCell ref="F177:F178"/>
    <mergeCell ref="G177:G178"/>
    <mergeCell ref="H177:H178"/>
    <mergeCell ref="U175:U176"/>
    <mergeCell ref="V175:V176"/>
    <mergeCell ref="W175:W176"/>
    <mergeCell ref="X175:X176"/>
    <mergeCell ref="Y175:Y176"/>
    <mergeCell ref="Z175:Z176"/>
    <mergeCell ref="G175:G176"/>
    <mergeCell ref="H175:H176"/>
    <mergeCell ref="I175:I176"/>
    <mergeCell ref="J175:J176"/>
    <mergeCell ref="S175:S176"/>
    <mergeCell ref="T175:T176"/>
    <mergeCell ref="AA179:AA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U179:U180"/>
    <mergeCell ref="V179:V180"/>
    <mergeCell ref="W179:W180"/>
    <mergeCell ref="X179:X180"/>
    <mergeCell ref="Y179:Y180"/>
    <mergeCell ref="Z179:Z180"/>
    <mergeCell ref="G179:G180"/>
    <mergeCell ref="H179:H180"/>
    <mergeCell ref="I179:I180"/>
    <mergeCell ref="J179:J180"/>
    <mergeCell ref="S179:S180"/>
    <mergeCell ref="T179:T180"/>
    <mergeCell ref="A179:A180"/>
    <mergeCell ref="B179:B180"/>
    <mergeCell ref="C179:C180"/>
    <mergeCell ref="D179:D180"/>
    <mergeCell ref="E179:E180"/>
    <mergeCell ref="F179:F180"/>
    <mergeCell ref="A183:A184"/>
    <mergeCell ref="B183:B184"/>
    <mergeCell ref="C183:C184"/>
    <mergeCell ref="D183:D184"/>
    <mergeCell ref="E183:E184"/>
    <mergeCell ref="F183:F184"/>
    <mergeCell ref="W181:W182"/>
    <mergeCell ref="X181:X182"/>
    <mergeCell ref="Y181:Y182"/>
    <mergeCell ref="Z181:Z182"/>
    <mergeCell ref="AA181:AA182"/>
    <mergeCell ref="I181:I182"/>
    <mergeCell ref="J181:J182"/>
    <mergeCell ref="S181:S182"/>
    <mergeCell ref="T181:T182"/>
    <mergeCell ref="U181:U182"/>
    <mergeCell ref="V181:V182"/>
    <mergeCell ref="W185:W186"/>
    <mergeCell ref="X185:X186"/>
    <mergeCell ref="Y185:Y186"/>
    <mergeCell ref="Z185:Z186"/>
    <mergeCell ref="AA185:AA186"/>
    <mergeCell ref="I185:I186"/>
    <mergeCell ref="J185:J186"/>
    <mergeCell ref="S185:S186"/>
    <mergeCell ref="T185:T186"/>
    <mergeCell ref="U185:U186"/>
    <mergeCell ref="V185:V186"/>
    <mergeCell ref="AA183:AA184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U183:U184"/>
    <mergeCell ref="V183:V184"/>
    <mergeCell ref="W183:W184"/>
    <mergeCell ref="X183:X184"/>
    <mergeCell ref="Y183:Y184"/>
    <mergeCell ref="Z183:Z184"/>
    <mergeCell ref="G183:G184"/>
    <mergeCell ref="H183:H184"/>
    <mergeCell ref="I183:I184"/>
    <mergeCell ref="J183:J184"/>
    <mergeCell ref="S183:S184"/>
    <mergeCell ref="T183:T184"/>
    <mergeCell ref="AA187:AA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U187:U188"/>
    <mergeCell ref="V187:V188"/>
    <mergeCell ref="W187:W188"/>
    <mergeCell ref="X187:X188"/>
    <mergeCell ref="Y187:Y188"/>
    <mergeCell ref="Z187:Z188"/>
    <mergeCell ref="G187:G188"/>
    <mergeCell ref="H187:H188"/>
    <mergeCell ref="I187:I188"/>
    <mergeCell ref="J187:J188"/>
    <mergeCell ref="S187:S188"/>
    <mergeCell ref="T187:T188"/>
    <mergeCell ref="A187:A188"/>
    <mergeCell ref="B187:B188"/>
    <mergeCell ref="C187:C188"/>
    <mergeCell ref="D187:D188"/>
    <mergeCell ref="E187:E188"/>
    <mergeCell ref="F187:F188"/>
    <mergeCell ref="A191:A192"/>
    <mergeCell ref="B191:B192"/>
    <mergeCell ref="C191:C192"/>
    <mergeCell ref="D191:D192"/>
    <mergeCell ref="E191:E192"/>
    <mergeCell ref="F191:F192"/>
    <mergeCell ref="W189:W190"/>
    <mergeCell ref="X189:X190"/>
    <mergeCell ref="Y189:Y190"/>
    <mergeCell ref="Z189:Z190"/>
    <mergeCell ref="AA189:AA190"/>
    <mergeCell ref="I189:I190"/>
    <mergeCell ref="J189:J190"/>
    <mergeCell ref="S189:S190"/>
    <mergeCell ref="T189:T190"/>
    <mergeCell ref="U189:U190"/>
    <mergeCell ref="V189:V190"/>
    <mergeCell ref="W193:W194"/>
    <mergeCell ref="X193:X194"/>
    <mergeCell ref="Y193:Y194"/>
    <mergeCell ref="Z193:Z194"/>
    <mergeCell ref="AA193:AA194"/>
    <mergeCell ref="I193:I194"/>
    <mergeCell ref="J193:J194"/>
    <mergeCell ref="S193:S194"/>
    <mergeCell ref="T193:T194"/>
    <mergeCell ref="U193:U194"/>
    <mergeCell ref="V193:V194"/>
    <mergeCell ref="AA191:AA192"/>
    <mergeCell ref="A193:A194"/>
    <mergeCell ref="B193:B194"/>
    <mergeCell ref="C193:C194"/>
    <mergeCell ref="D193:D194"/>
    <mergeCell ref="E193:E194"/>
    <mergeCell ref="F193:F194"/>
    <mergeCell ref="G193:G194"/>
    <mergeCell ref="H193:H194"/>
    <mergeCell ref="U191:U192"/>
    <mergeCell ref="V191:V192"/>
    <mergeCell ref="W191:W192"/>
    <mergeCell ref="X191:X192"/>
    <mergeCell ref="Y191:Y192"/>
    <mergeCell ref="Z191:Z192"/>
    <mergeCell ref="G191:G192"/>
    <mergeCell ref="H191:H192"/>
    <mergeCell ref="I191:I192"/>
    <mergeCell ref="J191:J192"/>
    <mergeCell ref="S191:S192"/>
    <mergeCell ref="T191:T192"/>
    <mergeCell ref="AA195:AA196"/>
    <mergeCell ref="A197:A198"/>
    <mergeCell ref="B197:B198"/>
    <mergeCell ref="C197:C198"/>
    <mergeCell ref="D197:D198"/>
    <mergeCell ref="E197:E198"/>
    <mergeCell ref="F197:F198"/>
    <mergeCell ref="G197:G198"/>
    <mergeCell ref="H197:H198"/>
    <mergeCell ref="U195:U196"/>
    <mergeCell ref="V195:V196"/>
    <mergeCell ref="W195:W196"/>
    <mergeCell ref="X195:X196"/>
    <mergeCell ref="Y195:Y196"/>
    <mergeCell ref="Z195:Z196"/>
    <mergeCell ref="G195:G196"/>
    <mergeCell ref="H195:H196"/>
    <mergeCell ref="I195:I196"/>
    <mergeCell ref="J195:J196"/>
    <mergeCell ref="S195:S196"/>
    <mergeCell ref="T195:T196"/>
    <mergeCell ref="A195:A196"/>
    <mergeCell ref="B195:B196"/>
    <mergeCell ref="C195:C196"/>
    <mergeCell ref="D195:D196"/>
    <mergeCell ref="E195:E196"/>
    <mergeCell ref="F195:F196"/>
    <mergeCell ref="A199:A200"/>
    <mergeCell ref="B199:B200"/>
    <mergeCell ref="C199:C200"/>
    <mergeCell ref="D199:D200"/>
    <mergeCell ref="E199:E200"/>
    <mergeCell ref="F199:F200"/>
    <mergeCell ref="W197:W198"/>
    <mergeCell ref="X197:X198"/>
    <mergeCell ref="Y197:Y198"/>
    <mergeCell ref="Z197:Z198"/>
    <mergeCell ref="AA197:AA198"/>
    <mergeCell ref="I197:I198"/>
    <mergeCell ref="J197:J198"/>
    <mergeCell ref="S197:S198"/>
    <mergeCell ref="T197:T198"/>
    <mergeCell ref="U197:U198"/>
    <mergeCell ref="V197:V198"/>
    <mergeCell ref="W201:W202"/>
    <mergeCell ref="X201:X202"/>
    <mergeCell ref="Y201:Y202"/>
    <mergeCell ref="Z201:Z202"/>
    <mergeCell ref="AA201:AA202"/>
    <mergeCell ref="I201:I202"/>
    <mergeCell ref="J201:J202"/>
    <mergeCell ref="S201:S202"/>
    <mergeCell ref="T201:T202"/>
    <mergeCell ref="U201:U202"/>
    <mergeCell ref="V201:V202"/>
    <mergeCell ref="AA199:AA200"/>
    <mergeCell ref="A201:A202"/>
    <mergeCell ref="B201:B202"/>
    <mergeCell ref="C201:C202"/>
    <mergeCell ref="D201:D202"/>
    <mergeCell ref="E201:E202"/>
    <mergeCell ref="F201:F202"/>
    <mergeCell ref="G201:G202"/>
    <mergeCell ref="H201:H202"/>
    <mergeCell ref="U199:U200"/>
    <mergeCell ref="V199:V200"/>
    <mergeCell ref="W199:W200"/>
    <mergeCell ref="X199:X200"/>
    <mergeCell ref="Y199:Y200"/>
    <mergeCell ref="Z199:Z200"/>
    <mergeCell ref="G199:G200"/>
    <mergeCell ref="H199:H200"/>
    <mergeCell ref="I199:I200"/>
    <mergeCell ref="J199:J200"/>
    <mergeCell ref="S199:S200"/>
    <mergeCell ref="T199:T200"/>
    <mergeCell ref="AA203:AA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U203:U204"/>
    <mergeCell ref="V203:V204"/>
    <mergeCell ref="W203:W204"/>
    <mergeCell ref="X203:X204"/>
    <mergeCell ref="Y203:Y204"/>
    <mergeCell ref="Z203:Z204"/>
    <mergeCell ref="G203:G204"/>
    <mergeCell ref="H203:H204"/>
    <mergeCell ref="I203:I204"/>
    <mergeCell ref="J203:J204"/>
    <mergeCell ref="S203:S204"/>
    <mergeCell ref="T203:T204"/>
    <mergeCell ref="A203:A204"/>
    <mergeCell ref="B203:B204"/>
    <mergeCell ref="C203:C204"/>
    <mergeCell ref="D203:D204"/>
    <mergeCell ref="E203:E204"/>
    <mergeCell ref="F203:F204"/>
    <mergeCell ref="A207:A208"/>
    <mergeCell ref="B207:B208"/>
    <mergeCell ref="C207:C208"/>
    <mergeCell ref="D207:D208"/>
    <mergeCell ref="E207:E208"/>
    <mergeCell ref="F207:F208"/>
    <mergeCell ref="W205:W206"/>
    <mergeCell ref="X205:X206"/>
    <mergeCell ref="Y205:Y206"/>
    <mergeCell ref="Z205:Z206"/>
    <mergeCell ref="AA205:AA206"/>
    <mergeCell ref="I205:I206"/>
    <mergeCell ref="J205:J206"/>
    <mergeCell ref="S205:S206"/>
    <mergeCell ref="T205:T206"/>
    <mergeCell ref="U205:U206"/>
    <mergeCell ref="V205:V206"/>
    <mergeCell ref="W209:W210"/>
    <mergeCell ref="X209:X210"/>
    <mergeCell ref="Y209:Y210"/>
    <mergeCell ref="Z209:Z210"/>
    <mergeCell ref="AA209:AA210"/>
    <mergeCell ref="I209:I210"/>
    <mergeCell ref="J209:J210"/>
    <mergeCell ref="S209:S210"/>
    <mergeCell ref="T209:T210"/>
    <mergeCell ref="U209:U210"/>
    <mergeCell ref="V209:V210"/>
    <mergeCell ref="AA207:AA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U207:U208"/>
    <mergeCell ref="V207:V208"/>
    <mergeCell ref="W207:W208"/>
    <mergeCell ref="X207:X208"/>
    <mergeCell ref="Y207:Y208"/>
    <mergeCell ref="Z207:Z208"/>
    <mergeCell ref="G207:G208"/>
    <mergeCell ref="H207:H208"/>
    <mergeCell ref="I207:I208"/>
    <mergeCell ref="J207:J208"/>
    <mergeCell ref="S207:S208"/>
    <mergeCell ref="T207:T208"/>
    <mergeCell ref="AA211:AA212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U211:U212"/>
    <mergeCell ref="V211:V212"/>
    <mergeCell ref="W211:W212"/>
    <mergeCell ref="X211:X212"/>
    <mergeCell ref="Y211:Y212"/>
    <mergeCell ref="Z211:Z212"/>
    <mergeCell ref="G211:G212"/>
    <mergeCell ref="H211:H212"/>
    <mergeCell ref="I211:I212"/>
    <mergeCell ref="J211:J212"/>
    <mergeCell ref="S211:S212"/>
    <mergeCell ref="T211:T212"/>
    <mergeCell ref="A211:A212"/>
    <mergeCell ref="B211:B212"/>
    <mergeCell ref="C211:C212"/>
    <mergeCell ref="D211:D212"/>
    <mergeCell ref="E211:E212"/>
    <mergeCell ref="F211:F212"/>
    <mergeCell ref="A215:A216"/>
    <mergeCell ref="B215:B216"/>
    <mergeCell ref="C215:C216"/>
    <mergeCell ref="D215:D216"/>
    <mergeCell ref="E215:E216"/>
    <mergeCell ref="F215:F216"/>
    <mergeCell ref="W213:W214"/>
    <mergeCell ref="X213:X214"/>
    <mergeCell ref="Y213:Y214"/>
    <mergeCell ref="Z213:Z214"/>
    <mergeCell ref="AA213:AA214"/>
    <mergeCell ref="I213:I214"/>
    <mergeCell ref="J213:J214"/>
    <mergeCell ref="S213:S214"/>
    <mergeCell ref="T213:T214"/>
    <mergeCell ref="U213:U214"/>
    <mergeCell ref="V213:V214"/>
    <mergeCell ref="W217:W218"/>
    <mergeCell ref="X217:X218"/>
    <mergeCell ref="Y217:Y218"/>
    <mergeCell ref="Z217:Z218"/>
    <mergeCell ref="AA217:AA218"/>
    <mergeCell ref="I217:I218"/>
    <mergeCell ref="J217:J218"/>
    <mergeCell ref="S217:S218"/>
    <mergeCell ref="T217:T218"/>
    <mergeCell ref="U217:U218"/>
    <mergeCell ref="V217:V218"/>
    <mergeCell ref="AA215:AA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U215:U216"/>
    <mergeCell ref="V215:V216"/>
    <mergeCell ref="W215:W216"/>
    <mergeCell ref="X215:X216"/>
    <mergeCell ref="Y215:Y216"/>
    <mergeCell ref="Z215:Z216"/>
    <mergeCell ref="G215:G216"/>
    <mergeCell ref="H215:H216"/>
    <mergeCell ref="I215:I216"/>
    <mergeCell ref="J215:J216"/>
    <mergeCell ref="S215:S216"/>
    <mergeCell ref="T215:T216"/>
    <mergeCell ref="AA219:AA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U219:U220"/>
    <mergeCell ref="V219:V220"/>
    <mergeCell ref="W219:W220"/>
    <mergeCell ref="X219:X220"/>
    <mergeCell ref="Y219:Y220"/>
    <mergeCell ref="Z219:Z220"/>
    <mergeCell ref="G219:G220"/>
    <mergeCell ref="H219:H220"/>
    <mergeCell ref="I219:I220"/>
    <mergeCell ref="J219:J220"/>
    <mergeCell ref="S219:S220"/>
    <mergeCell ref="T219:T220"/>
    <mergeCell ref="A219:A220"/>
    <mergeCell ref="B219:B220"/>
    <mergeCell ref="C219:C220"/>
    <mergeCell ref="D219:D220"/>
    <mergeCell ref="E219:E220"/>
    <mergeCell ref="F219:F220"/>
    <mergeCell ref="A223:A224"/>
    <mergeCell ref="B223:B224"/>
    <mergeCell ref="C223:C224"/>
    <mergeCell ref="D223:D224"/>
    <mergeCell ref="E223:E224"/>
    <mergeCell ref="F223:F224"/>
    <mergeCell ref="W221:W222"/>
    <mergeCell ref="X221:X222"/>
    <mergeCell ref="Y221:Y222"/>
    <mergeCell ref="Z221:Z222"/>
    <mergeCell ref="AA221:AA222"/>
    <mergeCell ref="I221:I222"/>
    <mergeCell ref="J221:J222"/>
    <mergeCell ref="S221:S222"/>
    <mergeCell ref="T221:T222"/>
    <mergeCell ref="U221:U222"/>
    <mergeCell ref="V221:V222"/>
    <mergeCell ref="W225:W226"/>
    <mergeCell ref="X225:X226"/>
    <mergeCell ref="Y225:Y226"/>
    <mergeCell ref="Z225:Z226"/>
    <mergeCell ref="AA225:AA226"/>
    <mergeCell ref="I225:I226"/>
    <mergeCell ref="J225:J226"/>
    <mergeCell ref="S225:S226"/>
    <mergeCell ref="T225:T226"/>
    <mergeCell ref="U225:U226"/>
    <mergeCell ref="V225:V226"/>
    <mergeCell ref="AA223:AA224"/>
    <mergeCell ref="A225:A226"/>
    <mergeCell ref="B225:B226"/>
    <mergeCell ref="C225:C226"/>
    <mergeCell ref="D225:D226"/>
    <mergeCell ref="E225:E226"/>
    <mergeCell ref="F225:F226"/>
    <mergeCell ref="G225:G226"/>
    <mergeCell ref="H225:H226"/>
    <mergeCell ref="U223:U224"/>
    <mergeCell ref="V223:V224"/>
    <mergeCell ref="W223:W224"/>
    <mergeCell ref="X223:X224"/>
    <mergeCell ref="Y223:Y224"/>
    <mergeCell ref="Z223:Z224"/>
    <mergeCell ref="G223:G224"/>
    <mergeCell ref="H223:H224"/>
    <mergeCell ref="I223:I224"/>
    <mergeCell ref="J223:J224"/>
    <mergeCell ref="S223:S224"/>
    <mergeCell ref="T223:T224"/>
    <mergeCell ref="AA227:AA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U227:U228"/>
    <mergeCell ref="V227:V228"/>
    <mergeCell ref="W227:W228"/>
    <mergeCell ref="X227:X228"/>
    <mergeCell ref="Y227:Y228"/>
    <mergeCell ref="Z227:Z228"/>
    <mergeCell ref="G227:G228"/>
    <mergeCell ref="H227:H228"/>
    <mergeCell ref="I227:I228"/>
    <mergeCell ref="J227:J228"/>
    <mergeCell ref="S227:S228"/>
    <mergeCell ref="T227:T228"/>
    <mergeCell ref="A227:A228"/>
    <mergeCell ref="B227:B228"/>
    <mergeCell ref="C227:C228"/>
    <mergeCell ref="D227:D228"/>
    <mergeCell ref="E227:E228"/>
    <mergeCell ref="F227:F228"/>
    <mergeCell ref="A231:A232"/>
    <mergeCell ref="B231:B232"/>
    <mergeCell ref="C231:C232"/>
    <mergeCell ref="D231:D232"/>
    <mergeCell ref="E231:E232"/>
    <mergeCell ref="F231:F232"/>
    <mergeCell ref="W229:W230"/>
    <mergeCell ref="X229:X230"/>
    <mergeCell ref="Y229:Y230"/>
    <mergeCell ref="Z229:Z230"/>
    <mergeCell ref="AA229:AA230"/>
    <mergeCell ref="I229:I230"/>
    <mergeCell ref="J229:J230"/>
    <mergeCell ref="S229:S230"/>
    <mergeCell ref="T229:T230"/>
    <mergeCell ref="U229:U230"/>
    <mergeCell ref="V229:V230"/>
    <mergeCell ref="W233:W234"/>
    <mergeCell ref="X233:X234"/>
    <mergeCell ref="Y233:Y234"/>
    <mergeCell ref="Z233:Z234"/>
    <mergeCell ref="AA233:AA234"/>
    <mergeCell ref="I233:I234"/>
    <mergeCell ref="J233:J234"/>
    <mergeCell ref="S233:S234"/>
    <mergeCell ref="T233:T234"/>
    <mergeCell ref="U233:U234"/>
    <mergeCell ref="V233:V234"/>
    <mergeCell ref="AA231:AA232"/>
    <mergeCell ref="A233:A234"/>
    <mergeCell ref="B233:B234"/>
    <mergeCell ref="C233:C234"/>
    <mergeCell ref="D233:D234"/>
    <mergeCell ref="E233:E234"/>
    <mergeCell ref="F233:F234"/>
    <mergeCell ref="G233:G234"/>
    <mergeCell ref="H233:H234"/>
    <mergeCell ref="U231:U232"/>
    <mergeCell ref="V231:V232"/>
    <mergeCell ref="W231:W232"/>
    <mergeCell ref="X231:X232"/>
    <mergeCell ref="Y231:Y232"/>
    <mergeCell ref="Z231:Z232"/>
    <mergeCell ref="G231:G232"/>
    <mergeCell ref="H231:H232"/>
    <mergeCell ref="I231:I232"/>
    <mergeCell ref="J231:J232"/>
    <mergeCell ref="S231:S232"/>
    <mergeCell ref="T231:T232"/>
    <mergeCell ref="AA235:AA236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U235:U236"/>
    <mergeCell ref="V235:V236"/>
    <mergeCell ref="W235:W236"/>
    <mergeCell ref="X235:X236"/>
    <mergeCell ref="Y235:Y236"/>
    <mergeCell ref="Z235:Z236"/>
    <mergeCell ref="G235:G236"/>
    <mergeCell ref="H235:H236"/>
    <mergeCell ref="I235:I236"/>
    <mergeCell ref="J235:J236"/>
    <mergeCell ref="S235:S236"/>
    <mergeCell ref="T235:T236"/>
    <mergeCell ref="A235:A236"/>
    <mergeCell ref="B235:B236"/>
    <mergeCell ref="C235:C236"/>
    <mergeCell ref="D235:D236"/>
    <mergeCell ref="E235:E236"/>
    <mergeCell ref="F235:F236"/>
    <mergeCell ref="A239:A240"/>
    <mergeCell ref="B239:B240"/>
    <mergeCell ref="C239:C240"/>
    <mergeCell ref="D239:D240"/>
    <mergeCell ref="E239:E240"/>
    <mergeCell ref="F239:F240"/>
    <mergeCell ref="W237:W238"/>
    <mergeCell ref="X237:X238"/>
    <mergeCell ref="Y237:Y238"/>
    <mergeCell ref="Z237:Z238"/>
    <mergeCell ref="AA237:AA238"/>
    <mergeCell ref="I237:I238"/>
    <mergeCell ref="J237:J238"/>
    <mergeCell ref="S237:S238"/>
    <mergeCell ref="T237:T238"/>
    <mergeCell ref="U237:U238"/>
    <mergeCell ref="V237:V238"/>
    <mergeCell ref="W241:W242"/>
    <mergeCell ref="X241:X242"/>
    <mergeCell ref="Y241:Y242"/>
    <mergeCell ref="Z241:Z242"/>
    <mergeCell ref="AA241:AA242"/>
    <mergeCell ref="I241:I242"/>
    <mergeCell ref="J241:J242"/>
    <mergeCell ref="S241:S242"/>
    <mergeCell ref="T241:T242"/>
    <mergeCell ref="U241:U242"/>
    <mergeCell ref="V241:V242"/>
    <mergeCell ref="AA239:AA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U239:U240"/>
    <mergeCell ref="V239:V240"/>
    <mergeCell ref="W239:W240"/>
    <mergeCell ref="X239:X240"/>
    <mergeCell ref="Y239:Y240"/>
    <mergeCell ref="Z239:Z240"/>
    <mergeCell ref="G239:G240"/>
    <mergeCell ref="H239:H240"/>
    <mergeCell ref="I239:I240"/>
    <mergeCell ref="J239:J240"/>
    <mergeCell ref="S239:S240"/>
    <mergeCell ref="T239:T240"/>
    <mergeCell ref="AA243:AA244"/>
    <mergeCell ref="A245:A246"/>
    <mergeCell ref="B245:B246"/>
    <mergeCell ref="C245:C246"/>
    <mergeCell ref="D245:D246"/>
    <mergeCell ref="E245:E246"/>
    <mergeCell ref="F245:F246"/>
    <mergeCell ref="G245:G246"/>
    <mergeCell ref="H245:H246"/>
    <mergeCell ref="U243:U244"/>
    <mergeCell ref="V243:V244"/>
    <mergeCell ref="W243:W244"/>
    <mergeCell ref="X243:X244"/>
    <mergeCell ref="Y243:Y244"/>
    <mergeCell ref="Z243:Z244"/>
    <mergeCell ref="G243:G244"/>
    <mergeCell ref="H243:H244"/>
    <mergeCell ref="I243:I244"/>
    <mergeCell ref="J243:J244"/>
    <mergeCell ref="S243:S244"/>
    <mergeCell ref="T243:T244"/>
    <mergeCell ref="A243:A244"/>
    <mergeCell ref="B243:B244"/>
    <mergeCell ref="C243:C244"/>
    <mergeCell ref="D243:D244"/>
    <mergeCell ref="E243:E244"/>
    <mergeCell ref="F243:F244"/>
    <mergeCell ref="A247:A248"/>
    <mergeCell ref="B247:B248"/>
    <mergeCell ref="C247:C248"/>
    <mergeCell ref="D247:D248"/>
    <mergeCell ref="E247:E248"/>
    <mergeCell ref="F247:F248"/>
    <mergeCell ref="W245:W246"/>
    <mergeCell ref="X245:X246"/>
    <mergeCell ref="Y245:Y246"/>
    <mergeCell ref="Z245:Z246"/>
    <mergeCell ref="AA245:AA246"/>
    <mergeCell ref="I245:I246"/>
    <mergeCell ref="J245:J246"/>
    <mergeCell ref="S245:S246"/>
    <mergeCell ref="T245:T246"/>
    <mergeCell ref="U245:U246"/>
    <mergeCell ref="V245:V246"/>
    <mergeCell ref="W249:W250"/>
    <mergeCell ref="X249:X250"/>
    <mergeCell ref="Y249:Y250"/>
    <mergeCell ref="Z249:Z250"/>
    <mergeCell ref="AA249:AA250"/>
    <mergeCell ref="I249:I250"/>
    <mergeCell ref="J249:J250"/>
    <mergeCell ref="S249:S250"/>
    <mergeCell ref="T249:T250"/>
    <mergeCell ref="U249:U250"/>
    <mergeCell ref="V249:V250"/>
    <mergeCell ref="AA247:AA248"/>
    <mergeCell ref="A249:A250"/>
    <mergeCell ref="B249:B250"/>
    <mergeCell ref="C249:C250"/>
    <mergeCell ref="D249:D250"/>
    <mergeCell ref="E249:E250"/>
    <mergeCell ref="F249:F250"/>
    <mergeCell ref="G249:G250"/>
    <mergeCell ref="H249:H250"/>
    <mergeCell ref="U247:U248"/>
    <mergeCell ref="V247:V248"/>
    <mergeCell ref="W247:W248"/>
    <mergeCell ref="X247:X248"/>
    <mergeCell ref="Y247:Y248"/>
    <mergeCell ref="Z247:Z248"/>
    <mergeCell ref="G247:G248"/>
    <mergeCell ref="H247:H248"/>
    <mergeCell ref="I247:I248"/>
    <mergeCell ref="J247:J248"/>
    <mergeCell ref="S247:S248"/>
    <mergeCell ref="T247:T248"/>
    <mergeCell ref="AA251:AA252"/>
    <mergeCell ref="A253:A254"/>
    <mergeCell ref="B253:B254"/>
    <mergeCell ref="C253:C254"/>
    <mergeCell ref="D253:D254"/>
    <mergeCell ref="E253:E254"/>
    <mergeCell ref="F253:F254"/>
    <mergeCell ref="G253:G254"/>
    <mergeCell ref="H253:H254"/>
    <mergeCell ref="U251:U252"/>
    <mergeCell ref="V251:V252"/>
    <mergeCell ref="W251:W252"/>
    <mergeCell ref="X251:X252"/>
    <mergeCell ref="Y251:Y252"/>
    <mergeCell ref="Z251:Z252"/>
    <mergeCell ref="G251:G252"/>
    <mergeCell ref="H251:H252"/>
    <mergeCell ref="I251:I252"/>
    <mergeCell ref="J251:J252"/>
    <mergeCell ref="S251:S252"/>
    <mergeCell ref="T251:T252"/>
    <mergeCell ref="A251:A252"/>
    <mergeCell ref="B251:B252"/>
    <mergeCell ref="C251:C252"/>
    <mergeCell ref="D251:D252"/>
    <mergeCell ref="E251:E252"/>
    <mergeCell ref="F251:F252"/>
    <mergeCell ref="A255:A256"/>
    <mergeCell ref="B255:B256"/>
    <mergeCell ref="C255:C256"/>
    <mergeCell ref="D255:D256"/>
    <mergeCell ref="E255:E256"/>
    <mergeCell ref="F255:F256"/>
    <mergeCell ref="W253:W254"/>
    <mergeCell ref="X253:X254"/>
    <mergeCell ref="Y253:Y254"/>
    <mergeCell ref="Z253:Z254"/>
    <mergeCell ref="AA253:AA254"/>
    <mergeCell ref="I253:I254"/>
    <mergeCell ref="J253:J254"/>
    <mergeCell ref="S253:S254"/>
    <mergeCell ref="T253:T254"/>
    <mergeCell ref="U253:U254"/>
    <mergeCell ref="V253:V254"/>
    <mergeCell ref="W257:W258"/>
    <mergeCell ref="X257:X258"/>
    <mergeCell ref="Y257:Y258"/>
    <mergeCell ref="Z257:Z258"/>
    <mergeCell ref="AA257:AA258"/>
    <mergeCell ref="I257:I258"/>
    <mergeCell ref="J257:J258"/>
    <mergeCell ref="S257:S258"/>
    <mergeCell ref="T257:T258"/>
    <mergeCell ref="U257:U258"/>
    <mergeCell ref="V257:V258"/>
    <mergeCell ref="AA255:AA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U255:U256"/>
    <mergeCell ref="V255:V256"/>
    <mergeCell ref="W255:W256"/>
    <mergeCell ref="X255:X256"/>
    <mergeCell ref="Y255:Y256"/>
    <mergeCell ref="Z255:Z256"/>
    <mergeCell ref="G255:G256"/>
    <mergeCell ref="H255:H256"/>
    <mergeCell ref="I255:I256"/>
    <mergeCell ref="J255:J256"/>
    <mergeCell ref="S255:S256"/>
    <mergeCell ref="T255:T256"/>
    <mergeCell ref="AA259:AA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U259:U260"/>
    <mergeCell ref="V259:V260"/>
    <mergeCell ref="W259:W260"/>
    <mergeCell ref="X259:X260"/>
    <mergeCell ref="Y259:Y260"/>
    <mergeCell ref="Z259:Z260"/>
    <mergeCell ref="G259:G260"/>
    <mergeCell ref="H259:H260"/>
    <mergeCell ref="I259:I260"/>
    <mergeCell ref="J259:J260"/>
    <mergeCell ref="S259:S260"/>
    <mergeCell ref="T259:T260"/>
    <mergeCell ref="A259:A260"/>
    <mergeCell ref="B259:B260"/>
    <mergeCell ref="C259:C260"/>
    <mergeCell ref="D259:D260"/>
    <mergeCell ref="E259:E260"/>
    <mergeCell ref="F259:F260"/>
    <mergeCell ref="A263:A264"/>
    <mergeCell ref="B263:B264"/>
    <mergeCell ref="C263:C264"/>
    <mergeCell ref="D263:D264"/>
    <mergeCell ref="E263:E264"/>
    <mergeCell ref="F263:F264"/>
    <mergeCell ref="W261:W262"/>
    <mergeCell ref="X261:X262"/>
    <mergeCell ref="Y261:Y262"/>
    <mergeCell ref="Z261:Z262"/>
    <mergeCell ref="AA261:AA262"/>
    <mergeCell ref="I261:I262"/>
    <mergeCell ref="J261:J262"/>
    <mergeCell ref="S261:S262"/>
    <mergeCell ref="T261:T262"/>
    <mergeCell ref="U261:U262"/>
    <mergeCell ref="V261:V262"/>
    <mergeCell ref="W265:W266"/>
    <mergeCell ref="X265:X266"/>
    <mergeCell ref="Y265:Y266"/>
    <mergeCell ref="Z265:Z266"/>
    <mergeCell ref="AA265:AA266"/>
    <mergeCell ref="I265:I266"/>
    <mergeCell ref="J265:J266"/>
    <mergeCell ref="S265:S266"/>
    <mergeCell ref="T265:T266"/>
    <mergeCell ref="U265:U266"/>
    <mergeCell ref="V265:V266"/>
    <mergeCell ref="AA263:AA264"/>
    <mergeCell ref="A265:A266"/>
    <mergeCell ref="B265:B266"/>
    <mergeCell ref="C265:C266"/>
    <mergeCell ref="D265:D266"/>
    <mergeCell ref="E265:E266"/>
    <mergeCell ref="F265:F266"/>
    <mergeCell ref="G265:G266"/>
    <mergeCell ref="H265:H266"/>
    <mergeCell ref="U263:U264"/>
    <mergeCell ref="V263:V264"/>
    <mergeCell ref="W263:W264"/>
    <mergeCell ref="X263:X264"/>
    <mergeCell ref="Y263:Y264"/>
    <mergeCell ref="Z263:Z264"/>
    <mergeCell ref="G263:G264"/>
    <mergeCell ref="H263:H264"/>
    <mergeCell ref="I263:I264"/>
    <mergeCell ref="J263:J264"/>
    <mergeCell ref="S263:S264"/>
    <mergeCell ref="T263:T264"/>
    <mergeCell ref="AA267:AA268"/>
    <mergeCell ref="A271:A272"/>
    <mergeCell ref="B271:B272"/>
    <mergeCell ref="C271:C272"/>
    <mergeCell ref="D271:D272"/>
    <mergeCell ref="E271:E272"/>
    <mergeCell ref="F271:F272"/>
    <mergeCell ref="G271:G272"/>
    <mergeCell ref="H271:H272"/>
    <mergeCell ref="U267:U268"/>
    <mergeCell ref="V267:V268"/>
    <mergeCell ref="W267:W268"/>
    <mergeCell ref="X267:X268"/>
    <mergeCell ref="Y267:Y268"/>
    <mergeCell ref="Z267:Z268"/>
    <mergeCell ref="G267:G268"/>
    <mergeCell ref="H267:H268"/>
    <mergeCell ref="I267:I268"/>
    <mergeCell ref="J267:J268"/>
    <mergeCell ref="S267:S268"/>
    <mergeCell ref="T267:T268"/>
    <mergeCell ref="A267:A268"/>
    <mergeCell ref="B267:B268"/>
    <mergeCell ref="C267:C268"/>
    <mergeCell ref="D267:D268"/>
    <mergeCell ref="E267:E268"/>
    <mergeCell ref="F267:F268"/>
    <mergeCell ref="U269:U270"/>
    <mergeCell ref="V269:V270"/>
    <mergeCell ref="W269:W270"/>
    <mergeCell ref="X269:X270"/>
    <mergeCell ref="Y269:Y270"/>
    <mergeCell ref="A281:A282"/>
    <mergeCell ref="B281:B282"/>
    <mergeCell ref="C281:C282"/>
    <mergeCell ref="D281:D282"/>
    <mergeCell ref="E281:E282"/>
    <mergeCell ref="F281:F282"/>
    <mergeCell ref="W271:W272"/>
    <mergeCell ref="X271:X272"/>
    <mergeCell ref="Y271:Y272"/>
    <mergeCell ref="Z271:Z272"/>
    <mergeCell ref="AA271:AA272"/>
    <mergeCell ref="I271:I272"/>
    <mergeCell ref="J271:J272"/>
    <mergeCell ref="S271:S272"/>
    <mergeCell ref="T271:T272"/>
    <mergeCell ref="U271:U272"/>
    <mergeCell ref="V271:V272"/>
    <mergeCell ref="A273:A274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J273:J274"/>
    <mergeCell ref="S273:S274"/>
    <mergeCell ref="T273:T274"/>
    <mergeCell ref="U273:U274"/>
    <mergeCell ref="V273:V274"/>
    <mergeCell ref="W273:W274"/>
    <mergeCell ref="W283:W284"/>
    <mergeCell ref="X283:X284"/>
    <mergeCell ref="Y283:Y284"/>
    <mergeCell ref="Z283:Z284"/>
    <mergeCell ref="AA283:AA284"/>
    <mergeCell ref="I283:I284"/>
    <mergeCell ref="J283:J284"/>
    <mergeCell ref="S283:S284"/>
    <mergeCell ref="T283:T284"/>
    <mergeCell ref="U283:U284"/>
    <mergeCell ref="V283:V284"/>
    <mergeCell ref="AA281:AA282"/>
    <mergeCell ref="A283:A284"/>
    <mergeCell ref="B283:B284"/>
    <mergeCell ref="C283:C284"/>
    <mergeCell ref="D283:D284"/>
    <mergeCell ref="E283:E284"/>
    <mergeCell ref="F283:F284"/>
    <mergeCell ref="G283:G284"/>
    <mergeCell ref="H283:H284"/>
    <mergeCell ref="U281:U282"/>
    <mergeCell ref="V281:V282"/>
    <mergeCell ref="W281:W282"/>
    <mergeCell ref="X281:X282"/>
    <mergeCell ref="Y281:Y282"/>
    <mergeCell ref="Z281:Z282"/>
    <mergeCell ref="G281:G282"/>
    <mergeCell ref="H281:H282"/>
    <mergeCell ref="I281:I282"/>
    <mergeCell ref="J281:J282"/>
    <mergeCell ref="S281:S282"/>
    <mergeCell ref="T281:T282"/>
    <mergeCell ref="AA285:AA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U285:U286"/>
    <mergeCell ref="V285:V286"/>
    <mergeCell ref="W285:W286"/>
    <mergeCell ref="X285:X286"/>
    <mergeCell ref="Y285:Y286"/>
    <mergeCell ref="Z285:Z286"/>
    <mergeCell ref="G285:G286"/>
    <mergeCell ref="H285:H286"/>
    <mergeCell ref="I285:I286"/>
    <mergeCell ref="J285:J286"/>
    <mergeCell ref="S285:S286"/>
    <mergeCell ref="T285:T286"/>
    <mergeCell ref="A285:A286"/>
    <mergeCell ref="B285:B286"/>
    <mergeCell ref="C285:C286"/>
    <mergeCell ref="D285:D286"/>
    <mergeCell ref="E285:E286"/>
    <mergeCell ref="F285:F286"/>
    <mergeCell ref="A289:A290"/>
    <mergeCell ref="B289:B290"/>
    <mergeCell ref="C289:C290"/>
    <mergeCell ref="D289:D290"/>
    <mergeCell ref="E289:E290"/>
    <mergeCell ref="F289:F290"/>
    <mergeCell ref="W287:W288"/>
    <mergeCell ref="X287:X288"/>
    <mergeCell ref="Y287:Y288"/>
    <mergeCell ref="Z287:Z288"/>
    <mergeCell ref="AA287:AA288"/>
    <mergeCell ref="I287:I288"/>
    <mergeCell ref="J287:J288"/>
    <mergeCell ref="S287:S288"/>
    <mergeCell ref="T287:T288"/>
    <mergeCell ref="U287:U288"/>
    <mergeCell ref="V287:V288"/>
    <mergeCell ref="W291:W292"/>
    <mergeCell ref="X291:X292"/>
    <mergeCell ref="Y291:Y292"/>
    <mergeCell ref="Z291:Z292"/>
    <mergeCell ref="AA291:AA292"/>
    <mergeCell ref="I291:I292"/>
    <mergeCell ref="J291:J292"/>
    <mergeCell ref="S291:S292"/>
    <mergeCell ref="T291:T292"/>
    <mergeCell ref="U291:U292"/>
    <mergeCell ref="V291:V292"/>
    <mergeCell ref="AA289:AA290"/>
    <mergeCell ref="A291:A292"/>
    <mergeCell ref="B291:B292"/>
    <mergeCell ref="C291:C292"/>
    <mergeCell ref="D291:D292"/>
    <mergeCell ref="E291:E292"/>
    <mergeCell ref="F291:F292"/>
    <mergeCell ref="G291:G292"/>
    <mergeCell ref="H291:H292"/>
    <mergeCell ref="U289:U290"/>
    <mergeCell ref="V289:V290"/>
    <mergeCell ref="W289:W290"/>
    <mergeCell ref="X289:X290"/>
    <mergeCell ref="Y289:Y290"/>
    <mergeCell ref="Z289:Z290"/>
    <mergeCell ref="G289:G290"/>
    <mergeCell ref="H289:H290"/>
    <mergeCell ref="I289:I290"/>
    <mergeCell ref="J289:J290"/>
    <mergeCell ref="S289:S290"/>
    <mergeCell ref="T289:T290"/>
    <mergeCell ref="AA293:AA294"/>
    <mergeCell ref="A295:A296"/>
    <mergeCell ref="B295:B296"/>
    <mergeCell ref="C295:C296"/>
    <mergeCell ref="D295:D296"/>
    <mergeCell ref="E295:E296"/>
    <mergeCell ref="F295:F296"/>
    <mergeCell ref="G295:G296"/>
    <mergeCell ref="H295:H296"/>
    <mergeCell ref="U293:U294"/>
    <mergeCell ref="V293:V294"/>
    <mergeCell ref="W293:W294"/>
    <mergeCell ref="X293:X294"/>
    <mergeCell ref="Y293:Y294"/>
    <mergeCell ref="Z293:Z294"/>
    <mergeCell ref="G293:G294"/>
    <mergeCell ref="H293:H294"/>
    <mergeCell ref="I293:I294"/>
    <mergeCell ref="J293:J294"/>
    <mergeCell ref="S293:S294"/>
    <mergeCell ref="T293:T294"/>
    <mergeCell ref="A293:A294"/>
    <mergeCell ref="B293:B294"/>
    <mergeCell ref="C293:C294"/>
    <mergeCell ref="D293:D294"/>
    <mergeCell ref="E293:E294"/>
    <mergeCell ref="F293:F294"/>
    <mergeCell ref="A297:A298"/>
    <mergeCell ref="B297:B298"/>
    <mergeCell ref="C297:C298"/>
    <mergeCell ref="D297:D298"/>
    <mergeCell ref="E297:E298"/>
    <mergeCell ref="F297:F298"/>
    <mergeCell ref="W295:W296"/>
    <mergeCell ref="X295:X296"/>
    <mergeCell ref="Y295:Y296"/>
    <mergeCell ref="Z295:Z296"/>
    <mergeCell ref="AA295:AA296"/>
    <mergeCell ref="I295:I296"/>
    <mergeCell ref="J295:J296"/>
    <mergeCell ref="S295:S296"/>
    <mergeCell ref="T295:T296"/>
    <mergeCell ref="U295:U296"/>
    <mergeCell ref="V295:V296"/>
    <mergeCell ref="W299:W300"/>
    <mergeCell ref="X299:X300"/>
    <mergeCell ref="Y299:Y300"/>
    <mergeCell ref="Z299:Z300"/>
    <mergeCell ref="AA299:AA300"/>
    <mergeCell ref="I299:I300"/>
    <mergeCell ref="J299:J300"/>
    <mergeCell ref="S299:S300"/>
    <mergeCell ref="T299:T300"/>
    <mergeCell ref="U299:U300"/>
    <mergeCell ref="V299:V300"/>
    <mergeCell ref="AA297:AA298"/>
    <mergeCell ref="A299:A300"/>
    <mergeCell ref="B299:B300"/>
    <mergeCell ref="C299:C300"/>
    <mergeCell ref="D299:D300"/>
    <mergeCell ref="E299:E300"/>
    <mergeCell ref="F299:F300"/>
    <mergeCell ref="G299:G300"/>
    <mergeCell ref="H299:H300"/>
    <mergeCell ref="U297:U298"/>
    <mergeCell ref="V297:V298"/>
    <mergeCell ref="W297:W298"/>
    <mergeCell ref="X297:X298"/>
    <mergeCell ref="Y297:Y298"/>
    <mergeCell ref="Z297:Z298"/>
    <mergeCell ref="G297:G298"/>
    <mergeCell ref="H297:H298"/>
    <mergeCell ref="I297:I298"/>
    <mergeCell ref="J297:J298"/>
    <mergeCell ref="S297:S298"/>
    <mergeCell ref="T297:T298"/>
    <mergeCell ref="AA301:AA302"/>
    <mergeCell ref="A303:A304"/>
    <mergeCell ref="B303:B304"/>
    <mergeCell ref="C303:C304"/>
    <mergeCell ref="D303:D304"/>
    <mergeCell ref="E303:E304"/>
    <mergeCell ref="F303:F304"/>
    <mergeCell ref="G303:G304"/>
    <mergeCell ref="H303:H304"/>
    <mergeCell ref="U301:U302"/>
    <mergeCell ref="V301:V302"/>
    <mergeCell ref="W301:W302"/>
    <mergeCell ref="X301:X302"/>
    <mergeCell ref="Y301:Y302"/>
    <mergeCell ref="Z301:Z302"/>
    <mergeCell ref="G301:G302"/>
    <mergeCell ref="H301:H302"/>
    <mergeCell ref="I301:I302"/>
    <mergeCell ref="J301:J302"/>
    <mergeCell ref="S301:S302"/>
    <mergeCell ref="T301:T302"/>
    <mergeCell ref="A301:A302"/>
    <mergeCell ref="B301:B302"/>
    <mergeCell ref="C301:C302"/>
    <mergeCell ref="D301:D302"/>
    <mergeCell ref="E301:E302"/>
    <mergeCell ref="F301:F302"/>
    <mergeCell ref="A305:A306"/>
    <mergeCell ref="B305:B306"/>
    <mergeCell ref="C305:C306"/>
    <mergeCell ref="D305:D306"/>
    <mergeCell ref="E305:E306"/>
    <mergeCell ref="F305:F306"/>
    <mergeCell ref="W303:W304"/>
    <mergeCell ref="X303:X304"/>
    <mergeCell ref="Y303:Y304"/>
    <mergeCell ref="Z303:Z304"/>
    <mergeCell ref="AA303:AA304"/>
    <mergeCell ref="I303:I304"/>
    <mergeCell ref="J303:J304"/>
    <mergeCell ref="S303:S304"/>
    <mergeCell ref="T303:T304"/>
    <mergeCell ref="U303:U304"/>
    <mergeCell ref="V303:V304"/>
    <mergeCell ref="W307:W308"/>
    <mergeCell ref="X307:X308"/>
    <mergeCell ref="Y307:Y308"/>
    <mergeCell ref="Z307:Z308"/>
    <mergeCell ref="AA307:AA308"/>
    <mergeCell ref="I307:I308"/>
    <mergeCell ref="J307:J308"/>
    <mergeCell ref="S307:S308"/>
    <mergeCell ref="T307:T308"/>
    <mergeCell ref="U307:U308"/>
    <mergeCell ref="V307:V308"/>
    <mergeCell ref="AA305:AA306"/>
    <mergeCell ref="A307:A308"/>
    <mergeCell ref="B307:B308"/>
    <mergeCell ref="C307:C308"/>
    <mergeCell ref="D307:D308"/>
    <mergeCell ref="E307:E308"/>
    <mergeCell ref="F307:F308"/>
    <mergeCell ref="G307:G308"/>
    <mergeCell ref="H307:H308"/>
    <mergeCell ref="U305:U306"/>
    <mergeCell ref="V305:V306"/>
    <mergeCell ref="W305:W306"/>
    <mergeCell ref="X305:X306"/>
    <mergeCell ref="Y305:Y306"/>
    <mergeCell ref="Z305:Z306"/>
    <mergeCell ref="G305:G306"/>
    <mergeCell ref="H305:H306"/>
    <mergeCell ref="I305:I306"/>
    <mergeCell ref="J305:J306"/>
    <mergeCell ref="S305:S306"/>
    <mergeCell ref="T305:T306"/>
    <mergeCell ref="AA309:AA310"/>
    <mergeCell ref="A311:A312"/>
    <mergeCell ref="B311:B312"/>
    <mergeCell ref="C311:C312"/>
    <mergeCell ref="D311:D312"/>
    <mergeCell ref="E311:E312"/>
    <mergeCell ref="F311:F312"/>
    <mergeCell ref="G311:G312"/>
    <mergeCell ref="H311:H312"/>
    <mergeCell ref="U309:U310"/>
    <mergeCell ref="V309:V310"/>
    <mergeCell ref="W309:W310"/>
    <mergeCell ref="X309:X310"/>
    <mergeCell ref="Y309:Y310"/>
    <mergeCell ref="Z309:Z310"/>
    <mergeCell ref="G309:G310"/>
    <mergeCell ref="H309:H310"/>
    <mergeCell ref="I309:I310"/>
    <mergeCell ref="J309:J310"/>
    <mergeCell ref="S309:S310"/>
    <mergeCell ref="T309:T310"/>
    <mergeCell ref="A309:A310"/>
    <mergeCell ref="B309:B310"/>
    <mergeCell ref="C309:C310"/>
    <mergeCell ref="D309:D310"/>
    <mergeCell ref="E309:E310"/>
    <mergeCell ref="F309:F310"/>
    <mergeCell ref="A313:A314"/>
    <mergeCell ref="B313:B314"/>
    <mergeCell ref="C313:C314"/>
    <mergeCell ref="D313:D314"/>
    <mergeCell ref="E313:E314"/>
    <mergeCell ref="F313:F314"/>
    <mergeCell ref="W311:W312"/>
    <mergeCell ref="X311:X312"/>
    <mergeCell ref="Y311:Y312"/>
    <mergeCell ref="Z311:Z312"/>
    <mergeCell ref="AA311:AA312"/>
    <mergeCell ref="I311:I312"/>
    <mergeCell ref="J311:J312"/>
    <mergeCell ref="S311:S312"/>
    <mergeCell ref="T311:T312"/>
    <mergeCell ref="U311:U312"/>
    <mergeCell ref="V311:V312"/>
    <mergeCell ref="W315:W316"/>
    <mergeCell ref="X315:X316"/>
    <mergeCell ref="Y315:Y316"/>
    <mergeCell ref="Z315:Z316"/>
    <mergeCell ref="AA315:AA316"/>
    <mergeCell ref="I315:I316"/>
    <mergeCell ref="J315:J316"/>
    <mergeCell ref="S315:S316"/>
    <mergeCell ref="T315:T316"/>
    <mergeCell ref="U315:U316"/>
    <mergeCell ref="V315:V316"/>
    <mergeCell ref="AA313:AA314"/>
    <mergeCell ref="A315:A316"/>
    <mergeCell ref="B315:B316"/>
    <mergeCell ref="C315:C316"/>
    <mergeCell ref="D315:D316"/>
    <mergeCell ref="E315:E316"/>
    <mergeCell ref="F315:F316"/>
    <mergeCell ref="G315:G316"/>
    <mergeCell ref="H315:H316"/>
    <mergeCell ref="U313:U314"/>
    <mergeCell ref="V313:V314"/>
    <mergeCell ref="W313:W314"/>
    <mergeCell ref="X313:X314"/>
    <mergeCell ref="Y313:Y314"/>
    <mergeCell ref="Z313:Z314"/>
    <mergeCell ref="G313:G314"/>
    <mergeCell ref="H313:H314"/>
    <mergeCell ref="I313:I314"/>
    <mergeCell ref="J313:J314"/>
    <mergeCell ref="S313:S314"/>
    <mergeCell ref="T313:T314"/>
    <mergeCell ref="AA317:AA318"/>
    <mergeCell ref="A319:A320"/>
    <mergeCell ref="B319:B320"/>
    <mergeCell ref="C319:C320"/>
    <mergeCell ref="D319:D320"/>
    <mergeCell ref="E319:E320"/>
    <mergeCell ref="F319:F320"/>
    <mergeCell ref="G319:G320"/>
    <mergeCell ref="H319:H320"/>
    <mergeCell ref="U317:U318"/>
    <mergeCell ref="V317:V318"/>
    <mergeCell ref="W317:W318"/>
    <mergeCell ref="X317:X318"/>
    <mergeCell ref="Y317:Y318"/>
    <mergeCell ref="Z317:Z318"/>
    <mergeCell ref="G317:G318"/>
    <mergeCell ref="H317:H318"/>
    <mergeCell ref="I317:I318"/>
    <mergeCell ref="J317:J318"/>
    <mergeCell ref="S317:S318"/>
    <mergeCell ref="T317:T318"/>
    <mergeCell ref="A317:A318"/>
    <mergeCell ref="B317:B318"/>
    <mergeCell ref="C317:C318"/>
    <mergeCell ref="D317:D318"/>
    <mergeCell ref="E317:E318"/>
    <mergeCell ref="F317:F318"/>
    <mergeCell ref="A321:A322"/>
    <mergeCell ref="B321:B322"/>
    <mergeCell ref="C321:C322"/>
    <mergeCell ref="D321:D322"/>
    <mergeCell ref="E321:E322"/>
    <mergeCell ref="F321:F322"/>
    <mergeCell ref="W319:W320"/>
    <mergeCell ref="X319:X320"/>
    <mergeCell ref="Y319:Y320"/>
    <mergeCell ref="Z319:Z320"/>
    <mergeCell ref="AA319:AA320"/>
    <mergeCell ref="I319:I320"/>
    <mergeCell ref="J319:J320"/>
    <mergeCell ref="S319:S320"/>
    <mergeCell ref="T319:T320"/>
    <mergeCell ref="U319:U320"/>
    <mergeCell ref="V319:V320"/>
    <mergeCell ref="W323:W324"/>
    <mergeCell ref="X323:X324"/>
    <mergeCell ref="Y323:Y324"/>
    <mergeCell ref="Z323:Z324"/>
    <mergeCell ref="AA323:AA324"/>
    <mergeCell ref="I323:I324"/>
    <mergeCell ref="J323:J324"/>
    <mergeCell ref="S323:S324"/>
    <mergeCell ref="T323:T324"/>
    <mergeCell ref="U323:U324"/>
    <mergeCell ref="V323:V324"/>
    <mergeCell ref="AA321:AA322"/>
    <mergeCell ref="A323:A324"/>
    <mergeCell ref="B323:B324"/>
    <mergeCell ref="C323:C324"/>
    <mergeCell ref="D323:D324"/>
    <mergeCell ref="E323:E324"/>
    <mergeCell ref="F323:F324"/>
    <mergeCell ref="G323:G324"/>
    <mergeCell ref="H323:H324"/>
    <mergeCell ref="U321:U322"/>
    <mergeCell ref="V321:V322"/>
    <mergeCell ref="W321:W322"/>
    <mergeCell ref="X321:X322"/>
    <mergeCell ref="Y321:Y322"/>
    <mergeCell ref="Z321:Z322"/>
    <mergeCell ref="G321:G322"/>
    <mergeCell ref="H321:H322"/>
    <mergeCell ref="I321:I322"/>
    <mergeCell ref="J321:J322"/>
    <mergeCell ref="S321:S322"/>
    <mergeCell ref="T321:T322"/>
    <mergeCell ref="AA325:AA326"/>
    <mergeCell ref="A327:A328"/>
    <mergeCell ref="B327:B328"/>
    <mergeCell ref="C327:C328"/>
    <mergeCell ref="D327:D328"/>
    <mergeCell ref="E327:E328"/>
    <mergeCell ref="F327:F328"/>
    <mergeCell ref="G327:G328"/>
    <mergeCell ref="H327:H328"/>
    <mergeCell ref="U325:U326"/>
    <mergeCell ref="V325:V326"/>
    <mergeCell ref="W325:W326"/>
    <mergeCell ref="X325:X326"/>
    <mergeCell ref="Y325:Y326"/>
    <mergeCell ref="Z325:Z326"/>
    <mergeCell ref="G325:G326"/>
    <mergeCell ref="H325:H326"/>
    <mergeCell ref="I325:I326"/>
    <mergeCell ref="J325:J326"/>
    <mergeCell ref="S325:S326"/>
    <mergeCell ref="T325:T326"/>
    <mergeCell ref="A325:A326"/>
    <mergeCell ref="B325:B326"/>
    <mergeCell ref="C325:C326"/>
    <mergeCell ref="D325:D326"/>
    <mergeCell ref="E325:E326"/>
    <mergeCell ref="F325:F326"/>
    <mergeCell ref="A329:A330"/>
    <mergeCell ref="B329:B330"/>
    <mergeCell ref="C329:C330"/>
    <mergeCell ref="D329:D330"/>
    <mergeCell ref="E329:E330"/>
    <mergeCell ref="F329:F330"/>
    <mergeCell ref="W327:W328"/>
    <mergeCell ref="X327:X328"/>
    <mergeCell ref="Y327:Y328"/>
    <mergeCell ref="Z327:Z328"/>
    <mergeCell ref="AA327:AA328"/>
    <mergeCell ref="I327:I328"/>
    <mergeCell ref="J327:J328"/>
    <mergeCell ref="S327:S328"/>
    <mergeCell ref="T327:T328"/>
    <mergeCell ref="U327:U328"/>
    <mergeCell ref="V327:V328"/>
    <mergeCell ref="W331:W332"/>
    <mergeCell ref="X331:X332"/>
    <mergeCell ref="Y331:Y332"/>
    <mergeCell ref="Z331:Z332"/>
    <mergeCell ref="AA331:AA332"/>
    <mergeCell ref="I331:I332"/>
    <mergeCell ref="J331:J332"/>
    <mergeCell ref="S331:S332"/>
    <mergeCell ref="T331:T332"/>
    <mergeCell ref="U331:U332"/>
    <mergeCell ref="V331:V332"/>
    <mergeCell ref="AA329:AA330"/>
    <mergeCell ref="A331:A332"/>
    <mergeCell ref="B331:B332"/>
    <mergeCell ref="C331:C332"/>
    <mergeCell ref="D331:D332"/>
    <mergeCell ref="E331:E332"/>
    <mergeCell ref="F331:F332"/>
    <mergeCell ref="G331:G332"/>
    <mergeCell ref="H331:H332"/>
    <mergeCell ref="U329:U330"/>
    <mergeCell ref="V329:V330"/>
    <mergeCell ref="W329:W330"/>
    <mergeCell ref="X329:X330"/>
    <mergeCell ref="Y329:Y330"/>
    <mergeCell ref="Z329:Z330"/>
    <mergeCell ref="G329:G330"/>
    <mergeCell ref="H329:H330"/>
    <mergeCell ref="I329:I330"/>
    <mergeCell ref="J329:J330"/>
    <mergeCell ref="S329:S330"/>
    <mergeCell ref="T329:T330"/>
    <mergeCell ref="AA107:AA108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U107:U108"/>
    <mergeCell ref="V107:V108"/>
    <mergeCell ref="W107:W108"/>
    <mergeCell ref="X107:X108"/>
    <mergeCell ref="Y107:Y108"/>
    <mergeCell ref="Z107:Z108"/>
    <mergeCell ref="G107:G108"/>
    <mergeCell ref="H107:H108"/>
    <mergeCell ref="I107:I108"/>
    <mergeCell ref="J107:J108"/>
    <mergeCell ref="A107:A108"/>
    <mergeCell ref="B107:B108"/>
    <mergeCell ref="C107:C108"/>
    <mergeCell ref="D107:D108"/>
    <mergeCell ref="E107:E108"/>
    <mergeCell ref="F107:F108"/>
    <mergeCell ref="S107:S108"/>
    <mergeCell ref="J111:J112"/>
    <mergeCell ref="A111:A112"/>
    <mergeCell ref="B111:B112"/>
    <mergeCell ref="C111:C112"/>
    <mergeCell ref="D111:D112"/>
    <mergeCell ref="E111:E112"/>
    <mergeCell ref="F111:F112"/>
    <mergeCell ref="S111:S112"/>
    <mergeCell ref="T111:T112"/>
    <mergeCell ref="S113:S114"/>
    <mergeCell ref="T113:T114"/>
    <mergeCell ref="U113:U114"/>
    <mergeCell ref="C101:C102"/>
    <mergeCell ref="D101:D102"/>
    <mergeCell ref="E101:E102"/>
    <mergeCell ref="F101:F102"/>
    <mergeCell ref="I109:I110"/>
    <mergeCell ref="J109:J110"/>
    <mergeCell ref="G105:G106"/>
    <mergeCell ref="H105:H106"/>
    <mergeCell ref="I105:I106"/>
    <mergeCell ref="J105:J106"/>
    <mergeCell ref="G103:G104"/>
    <mergeCell ref="H103:H104"/>
    <mergeCell ref="I103:I104"/>
    <mergeCell ref="J103:J104"/>
    <mergeCell ref="A105:A106"/>
    <mergeCell ref="B105:B106"/>
    <mergeCell ref="C105:C106"/>
    <mergeCell ref="D105:D106"/>
    <mergeCell ref="E105:E106"/>
    <mergeCell ref="F105:F106"/>
    <mergeCell ref="J167:J168"/>
    <mergeCell ref="B169:B170"/>
    <mergeCell ref="C169:C170"/>
    <mergeCell ref="D169:D170"/>
    <mergeCell ref="E169:E170"/>
    <mergeCell ref="F169:F170"/>
    <mergeCell ref="G169:G170"/>
    <mergeCell ref="H169:H170"/>
    <mergeCell ref="B167:B168"/>
    <mergeCell ref="C167:C168"/>
    <mergeCell ref="D167:D168"/>
    <mergeCell ref="E167:E168"/>
    <mergeCell ref="I113:I114"/>
    <mergeCell ref="J113:J114"/>
    <mergeCell ref="AA111:AA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U111:U112"/>
    <mergeCell ref="V111:V112"/>
    <mergeCell ref="W111:W112"/>
    <mergeCell ref="X111:X112"/>
    <mergeCell ref="Y111:Y112"/>
    <mergeCell ref="Z111:Z112"/>
    <mergeCell ref="G111:G112"/>
    <mergeCell ref="H111:H112"/>
    <mergeCell ref="I111:I112"/>
    <mergeCell ref="G269:G270"/>
    <mergeCell ref="H269:H270"/>
    <mergeCell ref="I269:I270"/>
    <mergeCell ref="J269:J270"/>
    <mergeCell ref="S269:S270"/>
    <mergeCell ref="T269:T270"/>
    <mergeCell ref="A269:A270"/>
    <mergeCell ref="B269:B270"/>
    <mergeCell ref="C269:C270"/>
    <mergeCell ref="D269:D270"/>
    <mergeCell ref="E269:E270"/>
    <mergeCell ref="F269:F270"/>
    <mergeCell ref="Z109:Z110"/>
    <mergeCell ref="AA109:AA110"/>
    <mergeCell ref="A169:A170"/>
    <mergeCell ref="S169:S170"/>
    <mergeCell ref="T169:T170"/>
    <mergeCell ref="U169:U170"/>
    <mergeCell ref="V169:V170"/>
    <mergeCell ref="W169:W170"/>
    <mergeCell ref="I169:I170"/>
    <mergeCell ref="J169:J170"/>
    <mergeCell ref="X167:X168"/>
    <mergeCell ref="X169:X170"/>
    <mergeCell ref="A167:A168"/>
    <mergeCell ref="S167:S168"/>
    <mergeCell ref="T167:T168"/>
    <mergeCell ref="U167:U168"/>
    <mergeCell ref="V167:V168"/>
    <mergeCell ref="W167:W168"/>
    <mergeCell ref="H167:H168"/>
    <mergeCell ref="I167:I168"/>
    <mergeCell ref="T604:T605"/>
    <mergeCell ref="U604:U605"/>
    <mergeCell ref="V604:V605"/>
    <mergeCell ref="W604:W605"/>
    <mergeCell ref="X604:X605"/>
    <mergeCell ref="Y604:Y605"/>
    <mergeCell ref="W600:W601"/>
    <mergeCell ref="X600:X601"/>
    <mergeCell ref="Y600:Y601"/>
    <mergeCell ref="Z600:Z601"/>
    <mergeCell ref="AA600:AA601"/>
    <mergeCell ref="A602:A603"/>
    <mergeCell ref="B602:B603"/>
    <mergeCell ref="C602:C603"/>
    <mergeCell ref="D602:D603"/>
    <mergeCell ref="E602:E603"/>
    <mergeCell ref="F602:F603"/>
    <mergeCell ref="G602:G603"/>
    <mergeCell ref="H602:H603"/>
    <mergeCell ref="I602:I603"/>
    <mergeCell ref="J602:J603"/>
    <mergeCell ref="S602:S603"/>
    <mergeCell ref="T602:T603"/>
    <mergeCell ref="U602:U603"/>
    <mergeCell ref="V602:V603"/>
    <mergeCell ref="W602:W603"/>
    <mergeCell ref="X602:X603"/>
    <mergeCell ref="Y602:Y603"/>
    <mergeCell ref="Z602:Z603"/>
    <mergeCell ref="AA602:AA603"/>
    <mergeCell ref="Z604:Z605"/>
    <mergeCell ref="AA604:AA605"/>
    <mergeCell ref="A606:A607"/>
    <mergeCell ref="B606:B607"/>
    <mergeCell ref="C606:C607"/>
    <mergeCell ref="D606:D607"/>
    <mergeCell ref="E606:E607"/>
    <mergeCell ref="F606:F607"/>
    <mergeCell ref="G606:G607"/>
    <mergeCell ref="H606:H607"/>
    <mergeCell ref="I606:I607"/>
    <mergeCell ref="J606:J607"/>
    <mergeCell ref="S606:S607"/>
    <mergeCell ref="T606:T607"/>
    <mergeCell ref="U606:U607"/>
    <mergeCell ref="V606:V607"/>
    <mergeCell ref="W606:W607"/>
    <mergeCell ref="X606:X607"/>
    <mergeCell ref="Y606:Y607"/>
    <mergeCell ref="Z606:Z607"/>
    <mergeCell ref="AA606:AA607"/>
    <mergeCell ref="A604:A605"/>
    <mergeCell ref="B604:B605"/>
    <mergeCell ref="C604:C605"/>
    <mergeCell ref="D604:D605"/>
    <mergeCell ref="E604:E605"/>
    <mergeCell ref="F604:F605"/>
    <mergeCell ref="G604:G605"/>
    <mergeCell ref="H604:H605"/>
    <mergeCell ref="I604:I605"/>
    <mergeCell ref="J604:J605"/>
    <mergeCell ref="S604:S605"/>
    <mergeCell ref="T277:T278"/>
    <mergeCell ref="U277:U278"/>
    <mergeCell ref="V277:V278"/>
    <mergeCell ref="W277:W278"/>
    <mergeCell ref="X277:X278"/>
    <mergeCell ref="Y277:Y278"/>
    <mergeCell ref="Z277:Z278"/>
    <mergeCell ref="AA277:AA278"/>
    <mergeCell ref="A279:A280"/>
    <mergeCell ref="B279:B280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S279:S280"/>
    <mergeCell ref="X273:X274"/>
    <mergeCell ref="Y273:Y274"/>
    <mergeCell ref="Z273:Z274"/>
    <mergeCell ref="AA273:AA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S275:S276"/>
    <mergeCell ref="T275:T276"/>
    <mergeCell ref="U275:U276"/>
    <mergeCell ref="V275:V276"/>
    <mergeCell ref="W275:W276"/>
    <mergeCell ref="X275:X276"/>
    <mergeCell ref="Y275:Y276"/>
    <mergeCell ref="Z275:Z276"/>
    <mergeCell ref="AA275:AA276"/>
    <mergeCell ref="T279:T280"/>
    <mergeCell ref="U279:U280"/>
    <mergeCell ref="V279:V280"/>
    <mergeCell ref="W279:W280"/>
    <mergeCell ref="X279:X280"/>
    <mergeCell ref="Y279:Y280"/>
    <mergeCell ref="Z279:Z280"/>
    <mergeCell ref="AA279:AA280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77:I278"/>
    <mergeCell ref="J277:J278"/>
    <mergeCell ref="S277:S278"/>
  </mergeCells>
  <hyperlinks>
    <hyperlink ref="M335" r:id="rId1" display="8537SCO@***H61*" xr:uid="{108EBB91-A229-4037-8032-53BEB9A099E6}"/>
    <hyperlink ref="M337" r:id="rId2" display="8537SCO@***H71*" xr:uid="{1508920E-B1EB-4488-A3E7-DFD5EEB26BC1}"/>
    <hyperlink ref="M383" r:id="rId3" display="8537SCO@***H61*" xr:uid="{656AF748-34C1-407B-93CA-6F226D469604}"/>
    <hyperlink ref="M385" r:id="rId4" display="8537SCO@***H71*" xr:uid="{D2B9EC83-16D6-4C37-A20F-FB413A684377}"/>
    <hyperlink ref="M435" r:id="rId5" display="8537SCO@***H61*" xr:uid="{26BAB2A2-9086-4277-BDE0-834AFE8347A4}"/>
    <hyperlink ref="M437" r:id="rId6" display="8537SCO@***H71*" xr:uid="{C0C1386C-322E-4A58-8CCA-D06C1C769E00}"/>
    <hyperlink ref="M439" r:id="rId7" display="8537SCO@***H61*" xr:uid="{C71F3302-91C6-4F98-92D2-5B274BB19D28}"/>
    <hyperlink ref="M441" r:id="rId8" display="8537SCO@***H71*" xr:uid="{0C838C54-C064-4513-9AC9-65B932B98C59}"/>
    <hyperlink ref="M443" r:id="rId9" display="8537SCO@***H61*" xr:uid="{94046631-B90B-4545-8A10-AD237C5A0DD3}"/>
    <hyperlink ref="M445" r:id="rId10" display="8537SCO@***H71*" xr:uid="{1D3722C0-D2D1-4625-8191-7CCBA9C44D9A}"/>
    <hyperlink ref="M501" r:id="rId11" display="8537SCO@***H61*" xr:uid="{DEF0198A-0B30-4D1C-87E5-E781FA395EA3}"/>
    <hyperlink ref="M503" r:id="rId12" display="8537SCO@***H71*" xr:uid="{E8589443-E070-493F-8AB3-F3B0EF0A2CE5}"/>
    <hyperlink ref="M549" r:id="rId13" display="8537SCO@***H61*" xr:uid="{44B77BAD-495A-40A9-81A5-362F413309EF}"/>
    <hyperlink ref="M551" r:id="rId14" display="8537SCO@***H71*" xr:uid="{6463B953-62A2-42B0-B95F-53B700C9CE66}"/>
    <hyperlink ref="M609" r:id="rId15" display="8537SCO@***H61*" xr:uid="{AFAD39D0-5F42-4DFB-9528-666A774508BE}"/>
    <hyperlink ref="M611" r:id="rId16" display="8537SCO@***H71*" xr:uid="{3DBDCF91-C91D-41AF-9DEE-6E4367085851}"/>
    <hyperlink ref="M601" r:id="rId17" display="8537SCO@***H61*" xr:uid="{E32D7AAB-62EB-4873-BF8D-305EF237EE85}"/>
    <hyperlink ref="M603" r:id="rId18" display="8537SCO@***H71*" xr:uid="{A926C209-C05B-425C-A64A-7CE6957978F2}"/>
    <hyperlink ref="M605" r:id="rId19" display="8537SCO@***H61*" xr:uid="{F2BAEB29-7ED8-46AD-ACC6-95A9CB6DB9ED}"/>
    <hyperlink ref="M607" r:id="rId20" display="8537SCO@***H71*" xr:uid="{C56FDE93-2DE8-463A-8507-2A0DD0AF52B6}"/>
    <hyperlink ref="M497" r:id="rId21" xr:uid="{F89F63B9-E61B-4E5C-9228-F3C7DA990D4B}"/>
    <hyperlink ref="M495" r:id="rId22" xr:uid="{B92AF337-6215-4484-8BAA-DFBEFB62311F}"/>
  </hyperlinks>
  <pageMargins left="0.7" right="0.7" top="0.75" bottom="0.75" header="0.3" footer="0.3"/>
  <pageSetup scale="62" fitToHeight="0" orientation="landscape" horizontalDpi="1200" verticalDpi="1200"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013B3-7197-4AF4-9647-136DB31391C9}">
  <sheetPr>
    <pageSetUpPr fitToPage="1"/>
  </sheetPr>
  <dimension ref="A1:Y257"/>
  <sheetViews>
    <sheetView workbookViewId="0">
      <pane xSplit="14" ySplit="15" topLeftCell="O16" activePane="bottomRight" state="frozen"/>
      <selection activeCell="H25" sqref="H25:H26"/>
      <selection pane="topRight" activeCell="H25" sqref="H25:H26"/>
      <selection pane="bottomLeft" activeCell="H25" sqref="H25:H26"/>
      <selection pane="bottomRight" activeCell="H25" sqref="H25:H27"/>
    </sheetView>
  </sheetViews>
  <sheetFormatPr defaultRowHeight="15" x14ac:dyDescent="0.25"/>
  <cols>
    <col min="1" max="1" width="15.7109375" customWidth="1"/>
    <col min="2" max="2" width="14.28515625" customWidth="1"/>
    <col min="3" max="3" width="17" customWidth="1"/>
    <col min="4" max="4" width="14.5703125" customWidth="1"/>
    <col min="5" max="9" width="0" hidden="1" customWidth="1"/>
    <col min="10" max="10" width="12.42578125" customWidth="1"/>
    <col min="11" max="12" width="12" customWidth="1"/>
    <col min="13" max="13" width="12.85546875" customWidth="1"/>
    <col min="24" max="24" width="11.42578125" customWidth="1"/>
    <col min="25" max="25" width="15.140625" customWidth="1"/>
  </cols>
  <sheetData>
    <row r="1" spans="1:25" ht="15.75" thickBot="1" x14ac:dyDescent="0.3">
      <c r="A1" s="290" t="s">
        <v>937</v>
      </c>
      <c r="B1" s="215" t="s">
        <v>946</v>
      </c>
      <c r="C1" s="216"/>
      <c r="D1" s="216"/>
      <c r="E1" s="216"/>
      <c r="F1" s="216"/>
      <c r="G1" s="217"/>
      <c r="H1" s="217"/>
      <c r="I1" s="218"/>
      <c r="J1" s="219" t="s">
        <v>943</v>
      </c>
      <c r="K1" s="221" t="s">
        <v>944</v>
      </c>
      <c r="L1" s="222"/>
      <c r="M1" s="222"/>
      <c r="N1" s="222"/>
      <c r="O1" s="222"/>
      <c r="P1" s="223"/>
      <c r="Q1" s="223"/>
      <c r="R1" s="224"/>
      <c r="S1" s="226" t="s">
        <v>132</v>
      </c>
      <c r="T1" s="227"/>
      <c r="U1" s="227"/>
      <c r="V1" s="227"/>
      <c r="W1" s="228"/>
      <c r="X1" s="211" t="s">
        <v>938</v>
      </c>
      <c r="Y1" s="280" t="s">
        <v>942</v>
      </c>
    </row>
    <row r="2" spans="1:25" ht="15.75" thickBot="1" x14ac:dyDescent="0.3">
      <c r="A2" s="290"/>
      <c r="B2" s="206" t="s">
        <v>135</v>
      </c>
      <c r="C2" s="207"/>
      <c r="D2" s="207"/>
      <c r="E2" s="207"/>
      <c r="F2" s="208"/>
      <c r="G2" s="209" t="s">
        <v>136</v>
      </c>
      <c r="H2" s="209"/>
      <c r="I2" s="210"/>
      <c r="J2" s="219"/>
      <c r="K2" s="225"/>
      <c r="L2" s="217"/>
      <c r="M2" s="217"/>
      <c r="N2" s="217"/>
      <c r="O2" s="217"/>
      <c r="P2" s="217"/>
      <c r="Q2" s="217"/>
      <c r="R2" s="218"/>
      <c r="S2" s="225"/>
      <c r="T2" s="217"/>
      <c r="U2" s="217"/>
      <c r="V2" s="217"/>
      <c r="W2" s="218"/>
      <c r="X2" s="211"/>
      <c r="Y2" s="280"/>
    </row>
    <row r="3" spans="1:25" ht="90.75" thickBot="1" x14ac:dyDescent="0.3">
      <c r="A3" s="291"/>
      <c r="B3" s="48" t="s">
        <v>137</v>
      </c>
      <c r="C3" s="49" t="s">
        <v>951</v>
      </c>
      <c r="D3" s="50" t="s">
        <v>952</v>
      </c>
      <c r="E3" s="48" t="s">
        <v>138</v>
      </c>
      <c r="F3" s="51" t="s">
        <v>139</v>
      </c>
      <c r="G3" s="49" t="s">
        <v>140</v>
      </c>
      <c r="H3" s="49" t="s">
        <v>141</v>
      </c>
      <c r="I3" s="49" t="s">
        <v>142</v>
      </c>
      <c r="J3" s="220"/>
      <c r="K3" s="50" t="s">
        <v>143</v>
      </c>
      <c r="L3" s="48" t="s">
        <v>144</v>
      </c>
      <c r="M3" s="50" t="s">
        <v>145</v>
      </c>
      <c r="N3" s="51" t="s">
        <v>146</v>
      </c>
      <c r="O3" s="52" t="s">
        <v>147</v>
      </c>
      <c r="P3" s="48" t="s">
        <v>148</v>
      </c>
      <c r="Q3" s="48" t="s">
        <v>149</v>
      </c>
      <c r="R3" s="48" t="s">
        <v>150</v>
      </c>
      <c r="S3" s="53" t="s">
        <v>146</v>
      </c>
      <c r="T3" s="53" t="s">
        <v>147</v>
      </c>
      <c r="U3" s="54" t="s">
        <v>148</v>
      </c>
      <c r="V3" s="55" t="s">
        <v>940</v>
      </c>
      <c r="W3" s="56" t="s">
        <v>941</v>
      </c>
      <c r="X3" s="212"/>
      <c r="Y3" s="281"/>
    </row>
    <row r="4" spans="1:25" x14ac:dyDescent="0.25">
      <c r="A4" s="282" t="s">
        <v>1039</v>
      </c>
      <c r="B4" s="285" t="s">
        <v>168</v>
      </c>
      <c r="C4" s="287">
        <v>34570</v>
      </c>
      <c r="D4" s="285" t="s">
        <v>953</v>
      </c>
      <c r="E4" s="285" t="s">
        <v>954</v>
      </c>
      <c r="F4" s="288" t="s">
        <v>955</v>
      </c>
      <c r="G4" s="285">
        <v>6</v>
      </c>
      <c r="H4" s="285">
        <v>14</v>
      </c>
      <c r="I4" s="285">
        <v>11</v>
      </c>
      <c r="J4" s="292" t="s">
        <v>956</v>
      </c>
      <c r="K4" s="143" t="s">
        <v>151</v>
      </c>
      <c r="L4" s="144" t="s">
        <v>155</v>
      </c>
      <c r="M4" s="145" t="s">
        <v>8</v>
      </c>
      <c r="N4" s="145">
        <v>600</v>
      </c>
      <c r="O4" s="145">
        <v>3</v>
      </c>
      <c r="P4" s="145" t="s">
        <v>154</v>
      </c>
      <c r="Q4" s="145">
        <v>3.5</v>
      </c>
      <c r="R4" s="146" t="s">
        <v>1038</v>
      </c>
      <c r="S4" s="293">
        <v>208</v>
      </c>
      <c r="T4" s="293">
        <v>3</v>
      </c>
      <c r="U4" s="293">
        <v>25</v>
      </c>
      <c r="V4" s="295">
        <v>2.4</v>
      </c>
      <c r="W4" s="293">
        <v>0.5</v>
      </c>
      <c r="X4" s="298">
        <v>915</v>
      </c>
      <c r="Y4" s="298" t="s">
        <v>957</v>
      </c>
    </row>
    <row r="5" spans="1:25" x14ac:dyDescent="0.25">
      <c r="A5" s="283"/>
      <c r="B5" s="269"/>
      <c r="C5" s="269"/>
      <c r="D5" s="269"/>
      <c r="E5" s="269"/>
      <c r="F5" s="247"/>
      <c r="G5" s="269"/>
      <c r="H5" s="269"/>
      <c r="I5" s="269"/>
      <c r="J5" s="269"/>
      <c r="K5" s="147" t="s">
        <v>958</v>
      </c>
      <c r="L5" s="148" t="s">
        <v>155</v>
      </c>
      <c r="M5" s="65" t="s">
        <v>21</v>
      </c>
      <c r="N5" s="140">
        <v>208</v>
      </c>
      <c r="O5" s="140">
        <v>3</v>
      </c>
      <c r="P5" s="65" t="s">
        <v>959</v>
      </c>
      <c r="Q5" s="65">
        <v>7.8</v>
      </c>
      <c r="R5" s="64">
        <v>2</v>
      </c>
      <c r="S5" s="197"/>
      <c r="T5" s="197"/>
      <c r="U5" s="197"/>
      <c r="V5" s="296"/>
      <c r="W5" s="197"/>
      <c r="X5" s="299"/>
      <c r="Y5" s="299"/>
    </row>
    <row r="6" spans="1:25" ht="15.75" thickBot="1" x14ac:dyDescent="0.3">
      <c r="A6" s="284"/>
      <c r="B6" s="286"/>
      <c r="C6" s="286"/>
      <c r="D6" s="286"/>
      <c r="E6" s="286"/>
      <c r="F6" s="289"/>
      <c r="G6" s="286"/>
      <c r="H6" s="286"/>
      <c r="I6" s="286"/>
      <c r="J6" s="286"/>
      <c r="K6" s="149" t="s">
        <v>960</v>
      </c>
      <c r="L6" s="150" t="s">
        <v>155</v>
      </c>
      <c r="M6" s="151" t="s">
        <v>961</v>
      </c>
      <c r="N6" s="141">
        <v>208</v>
      </c>
      <c r="O6" s="141">
        <v>3</v>
      </c>
      <c r="P6" s="151" t="s">
        <v>962</v>
      </c>
      <c r="Q6" s="151" t="s">
        <v>963</v>
      </c>
      <c r="R6" s="152"/>
      <c r="S6" s="294"/>
      <c r="T6" s="294"/>
      <c r="U6" s="294"/>
      <c r="V6" s="297"/>
      <c r="W6" s="294"/>
      <c r="X6" s="300"/>
      <c r="Y6" s="300"/>
    </row>
    <row r="7" spans="1:25" x14ac:dyDescent="0.25">
      <c r="A7" s="282" t="s">
        <v>1043</v>
      </c>
      <c r="B7" s="285" t="s">
        <v>168</v>
      </c>
      <c r="C7" s="287">
        <v>34570</v>
      </c>
      <c r="D7" s="285" t="s">
        <v>953</v>
      </c>
      <c r="E7" s="285" t="s">
        <v>954</v>
      </c>
      <c r="F7" s="288" t="s">
        <v>955</v>
      </c>
      <c r="G7" s="285">
        <v>6</v>
      </c>
      <c r="H7" s="285">
        <v>14</v>
      </c>
      <c r="I7" s="285">
        <v>11</v>
      </c>
      <c r="J7" s="292" t="s">
        <v>956</v>
      </c>
      <c r="K7" s="143" t="s">
        <v>151</v>
      </c>
      <c r="L7" s="144" t="s">
        <v>155</v>
      </c>
      <c r="M7" s="145" t="s">
        <v>9</v>
      </c>
      <c r="N7" s="145">
        <v>600</v>
      </c>
      <c r="O7" s="145">
        <v>3</v>
      </c>
      <c r="P7" s="145" t="s">
        <v>154</v>
      </c>
      <c r="Q7" s="145">
        <v>7</v>
      </c>
      <c r="R7" s="146" t="s">
        <v>154</v>
      </c>
      <c r="S7" s="293">
        <v>208</v>
      </c>
      <c r="T7" s="293">
        <v>3</v>
      </c>
      <c r="U7" s="293">
        <v>25</v>
      </c>
      <c r="V7" s="295">
        <v>3.5</v>
      </c>
      <c r="W7" s="293">
        <v>0.75</v>
      </c>
      <c r="X7" s="298">
        <v>915</v>
      </c>
      <c r="Y7" s="298" t="s">
        <v>957</v>
      </c>
    </row>
    <row r="8" spans="1:25" x14ac:dyDescent="0.25">
      <c r="A8" s="283"/>
      <c r="B8" s="269"/>
      <c r="C8" s="269"/>
      <c r="D8" s="269"/>
      <c r="E8" s="269"/>
      <c r="F8" s="247"/>
      <c r="G8" s="269"/>
      <c r="H8" s="269"/>
      <c r="I8" s="269"/>
      <c r="J8" s="269"/>
      <c r="K8" s="147" t="s">
        <v>958</v>
      </c>
      <c r="L8" s="148" t="s">
        <v>155</v>
      </c>
      <c r="M8" s="65" t="s">
        <v>21</v>
      </c>
      <c r="N8" s="140">
        <v>208</v>
      </c>
      <c r="O8" s="140">
        <v>3</v>
      </c>
      <c r="P8" s="65" t="s">
        <v>959</v>
      </c>
      <c r="Q8" s="65">
        <v>7.8</v>
      </c>
      <c r="R8" s="64">
        <v>2</v>
      </c>
      <c r="S8" s="197"/>
      <c r="T8" s="197"/>
      <c r="U8" s="197"/>
      <c r="V8" s="296"/>
      <c r="W8" s="197"/>
      <c r="X8" s="299"/>
      <c r="Y8" s="299"/>
    </row>
    <row r="9" spans="1:25" ht="15.75" thickBot="1" x14ac:dyDescent="0.3">
      <c r="A9" s="284"/>
      <c r="B9" s="286"/>
      <c r="C9" s="286"/>
      <c r="D9" s="286"/>
      <c r="E9" s="286"/>
      <c r="F9" s="289"/>
      <c r="G9" s="286"/>
      <c r="H9" s="286"/>
      <c r="I9" s="286"/>
      <c r="J9" s="286"/>
      <c r="K9" s="149" t="s">
        <v>960</v>
      </c>
      <c r="L9" s="150" t="s">
        <v>155</v>
      </c>
      <c r="M9" s="151" t="s">
        <v>27</v>
      </c>
      <c r="N9" s="141">
        <v>208</v>
      </c>
      <c r="O9" s="141">
        <v>3</v>
      </c>
      <c r="P9" s="151" t="s">
        <v>962</v>
      </c>
      <c r="Q9" s="151" t="s">
        <v>964</v>
      </c>
      <c r="R9" s="152"/>
      <c r="S9" s="294"/>
      <c r="T9" s="294"/>
      <c r="U9" s="294"/>
      <c r="V9" s="297"/>
      <c r="W9" s="294"/>
      <c r="X9" s="300"/>
      <c r="Y9" s="300"/>
    </row>
    <row r="10" spans="1:25" x14ac:dyDescent="0.25">
      <c r="A10" s="282" t="s">
        <v>1044</v>
      </c>
      <c r="B10" s="285" t="s">
        <v>168</v>
      </c>
      <c r="C10" s="287">
        <v>34570</v>
      </c>
      <c r="D10" s="285" t="s">
        <v>953</v>
      </c>
      <c r="E10" s="285" t="s">
        <v>954</v>
      </c>
      <c r="F10" s="288" t="s">
        <v>955</v>
      </c>
      <c r="G10" s="285">
        <v>6</v>
      </c>
      <c r="H10" s="285">
        <v>14</v>
      </c>
      <c r="I10" s="285">
        <v>11</v>
      </c>
      <c r="J10" s="292" t="s">
        <v>956</v>
      </c>
      <c r="K10" s="143" t="s">
        <v>151</v>
      </c>
      <c r="L10" s="144" t="s">
        <v>155</v>
      </c>
      <c r="M10" s="145" t="s">
        <v>9</v>
      </c>
      <c r="N10" s="145">
        <v>600</v>
      </c>
      <c r="O10" s="145">
        <v>3</v>
      </c>
      <c r="P10" s="145" t="s">
        <v>154</v>
      </c>
      <c r="Q10" s="145">
        <v>7</v>
      </c>
      <c r="R10" s="146" t="s">
        <v>154</v>
      </c>
      <c r="S10" s="293">
        <v>208</v>
      </c>
      <c r="T10" s="293">
        <v>3</v>
      </c>
      <c r="U10" s="293">
        <v>25</v>
      </c>
      <c r="V10" s="295">
        <v>4.5999999999999996</v>
      </c>
      <c r="W10" s="293">
        <v>1</v>
      </c>
      <c r="X10" s="298">
        <v>915</v>
      </c>
      <c r="Y10" s="298" t="s">
        <v>957</v>
      </c>
    </row>
    <row r="11" spans="1:25" x14ac:dyDescent="0.25">
      <c r="A11" s="283"/>
      <c r="B11" s="269"/>
      <c r="C11" s="269"/>
      <c r="D11" s="269"/>
      <c r="E11" s="269"/>
      <c r="F11" s="247"/>
      <c r="G11" s="269"/>
      <c r="H11" s="269"/>
      <c r="I11" s="269"/>
      <c r="J11" s="269"/>
      <c r="K11" s="147" t="s">
        <v>958</v>
      </c>
      <c r="L11" s="148" t="s">
        <v>155</v>
      </c>
      <c r="M11" s="65" t="s">
        <v>21</v>
      </c>
      <c r="N11" s="140">
        <v>208</v>
      </c>
      <c r="O11" s="140">
        <v>3</v>
      </c>
      <c r="P11" s="65" t="s">
        <v>959</v>
      </c>
      <c r="Q11" s="65">
        <v>7.8</v>
      </c>
      <c r="R11" s="64">
        <v>2</v>
      </c>
      <c r="S11" s="197"/>
      <c r="T11" s="197"/>
      <c r="U11" s="197"/>
      <c r="V11" s="296"/>
      <c r="W11" s="197"/>
      <c r="X11" s="299"/>
      <c r="Y11" s="299"/>
    </row>
    <row r="12" spans="1:25" ht="15.75" thickBot="1" x14ac:dyDescent="0.3">
      <c r="A12" s="284"/>
      <c r="B12" s="286"/>
      <c r="C12" s="286"/>
      <c r="D12" s="286"/>
      <c r="E12" s="286"/>
      <c r="F12" s="289"/>
      <c r="G12" s="286"/>
      <c r="H12" s="286"/>
      <c r="I12" s="286"/>
      <c r="J12" s="286"/>
      <c r="K12" s="149" t="s">
        <v>960</v>
      </c>
      <c r="L12" s="150" t="s">
        <v>155</v>
      </c>
      <c r="M12" s="151" t="s">
        <v>965</v>
      </c>
      <c r="N12" s="141">
        <v>208</v>
      </c>
      <c r="O12" s="141">
        <v>3</v>
      </c>
      <c r="P12" s="151" t="s">
        <v>962</v>
      </c>
      <c r="Q12" s="151" t="s">
        <v>966</v>
      </c>
      <c r="R12" s="152"/>
      <c r="S12" s="294"/>
      <c r="T12" s="294"/>
      <c r="U12" s="294"/>
      <c r="V12" s="297"/>
      <c r="W12" s="294"/>
      <c r="X12" s="300"/>
      <c r="Y12" s="300"/>
    </row>
    <row r="13" spans="1:25" x14ac:dyDescent="0.25">
      <c r="A13" s="282" t="s">
        <v>1045</v>
      </c>
      <c r="B13" s="285" t="s">
        <v>168</v>
      </c>
      <c r="C13" s="287">
        <v>34570</v>
      </c>
      <c r="D13" s="285" t="s">
        <v>953</v>
      </c>
      <c r="E13" s="285" t="s">
        <v>954</v>
      </c>
      <c r="F13" s="288" t="s">
        <v>955</v>
      </c>
      <c r="G13" s="285">
        <v>6</v>
      </c>
      <c r="H13" s="285">
        <v>14</v>
      </c>
      <c r="I13" s="285">
        <v>11</v>
      </c>
      <c r="J13" s="292" t="s">
        <v>956</v>
      </c>
      <c r="K13" s="143" t="s">
        <v>151</v>
      </c>
      <c r="L13" s="144" t="s">
        <v>155</v>
      </c>
      <c r="M13" s="145" t="s">
        <v>127</v>
      </c>
      <c r="N13" s="145">
        <v>600</v>
      </c>
      <c r="O13" s="145">
        <v>3</v>
      </c>
      <c r="P13" s="145" t="s">
        <v>154</v>
      </c>
      <c r="Q13" s="145">
        <v>12.5</v>
      </c>
      <c r="R13" s="146" t="s">
        <v>154</v>
      </c>
      <c r="S13" s="293">
        <v>208</v>
      </c>
      <c r="T13" s="293">
        <v>3</v>
      </c>
      <c r="U13" s="293">
        <v>25</v>
      </c>
      <c r="V13" s="295">
        <v>6.6</v>
      </c>
      <c r="W13" s="293">
        <v>1.5</v>
      </c>
      <c r="X13" s="298">
        <v>915</v>
      </c>
      <c r="Y13" s="298" t="s">
        <v>957</v>
      </c>
    </row>
    <row r="14" spans="1:25" x14ac:dyDescent="0.25">
      <c r="A14" s="283"/>
      <c r="B14" s="269"/>
      <c r="C14" s="269"/>
      <c r="D14" s="269"/>
      <c r="E14" s="269"/>
      <c r="F14" s="247"/>
      <c r="G14" s="269"/>
      <c r="H14" s="269"/>
      <c r="I14" s="269"/>
      <c r="J14" s="269"/>
      <c r="K14" s="147" t="s">
        <v>958</v>
      </c>
      <c r="L14" s="148" t="s">
        <v>155</v>
      </c>
      <c r="M14" s="65" t="s">
        <v>21</v>
      </c>
      <c r="N14" s="140">
        <v>208</v>
      </c>
      <c r="O14" s="140">
        <v>3</v>
      </c>
      <c r="P14" s="65" t="s">
        <v>959</v>
      </c>
      <c r="Q14" s="65">
        <v>7.8</v>
      </c>
      <c r="R14" s="64">
        <v>2</v>
      </c>
      <c r="S14" s="197"/>
      <c r="T14" s="197"/>
      <c r="U14" s="197"/>
      <c r="V14" s="296"/>
      <c r="W14" s="197"/>
      <c r="X14" s="299"/>
      <c r="Y14" s="299"/>
    </row>
    <row r="15" spans="1:25" ht="15.75" thickBot="1" x14ac:dyDescent="0.3">
      <c r="A15" s="284"/>
      <c r="B15" s="286"/>
      <c r="C15" s="286"/>
      <c r="D15" s="286"/>
      <c r="E15" s="286"/>
      <c r="F15" s="289"/>
      <c r="G15" s="286"/>
      <c r="H15" s="286"/>
      <c r="I15" s="286"/>
      <c r="J15" s="286"/>
      <c r="K15" s="149" t="s">
        <v>960</v>
      </c>
      <c r="L15" s="150" t="s">
        <v>155</v>
      </c>
      <c r="M15" s="151" t="s">
        <v>967</v>
      </c>
      <c r="N15" s="141">
        <v>208</v>
      </c>
      <c r="O15" s="141">
        <v>3</v>
      </c>
      <c r="P15" s="151" t="s">
        <v>962</v>
      </c>
      <c r="Q15" s="151" t="s">
        <v>968</v>
      </c>
      <c r="R15" s="152"/>
      <c r="S15" s="294"/>
      <c r="T15" s="294"/>
      <c r="U15" s="294"/>
      <c r="V15" s="297"/>
      <c r="W15" s="294"/>
      <c r="X15" s="300"/>
      <c r="Y15" s="300"/>
    </row>
    <row r="16" spans="1:25" x14ac:dyDescent="0.25">
      <c r="A16" s="282" t="s">
        <v>1046</v>
      </c>
      <c r="B16" s="285" t="s">
        <v>168</v>
      </c>
      <c r="C16" s="287">
        <v>34570</v>
      </c>
      <c r="D16" s="285" t="s">
        <v>953</v>
      </c>
      <c r="E16" s="285" t="s">
        <v>954</v>
      </c>
      <c r="F16" s="288" t="s">
        <v>955</v>
      </c>
      <c r="G16" s="285">
        <v>6</v>
      </c>
      <c r="H16" s="285">
        <v>14</v>
      </c>
      <c r="I16" s="285">
        <v>11</v>
      </c>
      <c r="J16" s="292" t="s">
        <v>956</v>
      </c>
      <c r="K16" s="143" t="s">
        <v>151</v>
      </c>
      <c r="L16" s="144" t="s">
        <v>155</v>
      </c>
      <c r="M16" s="145" t="s">
        <v>127</v>
      </c>
      <c r="N16" s="145">
        <v>600</v>
      </c>
      <c r="O16" s="145">
        <v>3</v>
      </c>
      <c r="P16" s="145" t="s">
        <v>154</v>
      </c>
      <c r="Q16" s="145">
        <v>12.5</v>
      </c>
      <c r="R16" s="146" t="s">
        <v>154</v>
      </c>
      <c r="S16" s="293">
        <v>208</v>
      </c>
      <c r="T16" s="293">
        <v>3</v>
      </c>
      <c r="U16" s="293">
        <v>25</v>
      </c>
      <c r="V16" s="295">
        <v>7.5</v>
      </c>
      <c r="W16" s="293">
        <v>2</v>
      </c>
      <c r="X16" s="298">
        <v>915</v>
      </c>
      <c r="Y16" s="298" t="s">
        <v>957</v>
      </c>
    </row>
    <row r="17" spans="1:25" x14ac:dyDescent="0.25">
      <c r="A17" s="283"/>
      <c r="B17" s="269"/>
      <c r="C17" s="269"/>
      <c r="D17" s="269"/>
      <c r="E17" s="269"/>
      <c r="F17" s="247"/>
      <c r="G17" s="269"/>
      <c r="H17" s="269"/>
      <c r="I17" s="269"/>
      <c r="J17" s="269"/>
      <c r="K17" s="147" t="s">
        <v>958</v>
      </c>
      <c r="L17" s="148" t="s">
        <v>155</v>
      </c>
      <c r="M17" s="153" t="s">
        <v>21</v>
      </c>
      <c r="N17" s="140">
        <v>208</v>
      </c>
      <c r="O17" s="140">
        <v>3</v>
      </c>
      <c r="P17" s="65" t="s">
        <v>959</v>
      </c>
      <c r="Q17" s="65">
        <v>7.8</v>
      </c>
      <c r="R17" s="64">
        <v>2</v>
      </c>
      <c r="S17" s="197"/>
      <c r="T17" s="197"/>
      <c r="U17" s="197"/>
      <c r="V17" s="296"/>
      <c r="W17" s="197"/>
      <c r="X17" s="299"/>
      <c r="Y17" s="299"/>
    </row>
    <row r="18" spans="1:25" ht="15.75" thickBot="1" x14ac:dyDescent="0.3">
      <c r="A18" s="284"/>
      <c r="B18" s="286"/>
      <c r="C18" s="286"/>
      <c r="D18" s="286"/>
      <c r="E18" s="286"/>
      <c r="F18" s="289"/>
      <c r="G18" s="286"/>
      <c r="H18" s="286"/>
      <c r="I18" s="286"/>
      <c r="J18" s="286"/>
      <c r="K18" s="149" t="s">
        <v>960</v>
      </c>
      <c r="L18" s="150" t="s">
        <v>155</v>
      </c>
      <c r="M18" s="154" t="s">
        <v>967</v>
      </c>
      <c r="N18" s="141">
        <v>208</v>
      </c>
      <c r="O18" s="141">
        <v>3</v>
      </c>
      <c r="P18" s="151" t="s">
        <v>962</v>
      </c>
      <c r="Q18" s="151" t="s">
        <v>968</v>
      </c>
      <c r="R18" s="152"/>
      <c r="S18" s="294"/>
      <c r="T18" s="294"/>
      <c r="U18" s="294"/>
      <c r="V18" s="297"/>
      <c r="W18" s="294"/>
      <c r="X18" s="300"/>
      <c r="Y18" s="300"/>
    </row>
    <row r="19" spans="1:25" x14ac:dyDescent="0.25">
      <c r="A19" s="282" t="s">
        <v>1047</v>
      </c>
      <c r="B19" s="285" t="s">
        <v>168</v>
      </c>
      <c r="C19" s="287">
        <v>34570</v>
      </c>
      <c r="D19" s="285" t="s">
        <v>953</v>
      </c>
      <c r="E19" s="285" t="s">
        <v>954</v>
      </c>
      <c r="F19" s="288" t="s">
        <v>955</v>
      </c>
      <c r="G19" s="285">
        <v>6</v>
      </c>
      <c r="H19" s="285">
        <v>14</v>
      </c>
      <c r="I19" s="285">
        <v>11</v>
      </c>
      <c r="J19" s="292" t="s">
        <v>956</v>
      </c>
      <c r="K19" s="143" t="s">
        <v>151</v>
      </c>
      <c r="L19" s="144" t="s">
        <v>155</v>
      </c>
      <c r="M19" s="155" t="s">
        <v>127</v>
      </c>
      <c r="N19" s="145">
        <v>600</v>
      </c>
      <c r="O19" s="145">
        <v>3</v>
      </c>
      <c r="P19" s="145" t="s">
        <v>154</v>
      </c>
      <c r="Q19" s="145">
        <v>12.5</v>
      </c>
      <c r="R19" s="146" t="s">
        <v>154</v>
      </c>
      <c r="S19" s="293">
        <v>208</v>
      </c>
      <c r="T19" s="293">
        <v>3</v>
      </c>
      <c r="U19" s="293">
        <v>25</v>
      </c>
      <c r="V19" s="295">
        <v>10.6</v>
      </c>
      <c r="W19" s="293">
        <v>3</v>
      </c>
      <c r="X19" s="298">
        <v>915</v>
      </c>
      <c r="Y19" s="298" t="s">
        <v>957</v>
      </c>
    </row>
    <row r="20" spans="1:25" x14ac:dyDescent="0.25">
      <c r="A20" s="283"/>
      <c r="B20" s="269"/>
      <c r="C20" s="269"/>
      <c r="D20" s="269"/>
      <c r="E20" s="269"/>
      <c r="F20" s="247"/>
      <c r="G20" s="269"/>
      <c r="H20" s="269"/>
      <c r="I20" s="269"/>
      <c r="J20" s="269"/>
      <c r="K20" s="147" t="s">
        <v>958</v>
      </c>
      <c r="L20" s="148" t="s">
        <v>155</v>
      </c>
      <c r="M20" s="153" t="s">
        <v>969</v>
      </c>
      <c r="N20" s="140">
        <v>208</v>
      </c>
      <c r="O20" s="140">
        <v>3</v>
      </c>
      <c r="P20" s="65" t="s">
        <v>959</v>
      </c>
      <c r="Q20" s="65">
        <v>11</v>
      </c>
      <c r="R20" s="64">
        <v>3</v>
      </c>
      <c r="S20" s="197"/>
      <c r="T20" s="197"/>
      <c r="U20" s="197"/>
      <c r="V20" s="296"/>
      <c r="W20" s="197"/>
      <c r="X20" s="299"/>
      <c r="Y20" s="299"/>
    </row>
    <row r="21" spans="1:25" ht="15.75" thickBot="1" x14ac:dyDescent="0.3">
      <c r="A21" s="284"/>
      <c r="B21" s="286"/>
      <c r="C21" s="286"/>
      <c r="D21" s="286"/>
      <c r="E21" s="286"/>
      <c r="F21" s="289"/>
      <c r="G21" s="286"/>
      <c r="H21" s="286"/>
      <c r="I21" s="286"/>
      <c r="J21" s="286"/>
      <c r="K21" s="149" t="s">
        <v>960</v>
      </c>
      <c r="L21" s="150" t="s">
        <v>155</v>
      </c>
      <c r="M21" s="154" t="s">
        <v>970</v>
      </c>
      <c r="N21" s="141">
        <v>208</v>
      </c>
      <c r="O21" s="141">
        <v>3</v>
      </c>
      <c r="P21" s="151" t="s">
        <v>962</v>
      </c>
      <c r="Q21" s="151" t="s">
        <v>971</v>
      </c>
      <c r="R21" s="152"/>
      <c r="S21" s="294"/>
      <c r="T21" s="294"/>
      <c r="U21" s="294"/>
      <c r="V21" s="297"/>
      <c r="W21" s="294"/>
      <c r="X21" s="300"/>
      <c r="Y21" s="300"/>
    </row>
    <row r="22" spans="1:25" x14ac:dyDescent="0.25">
      <c r="A22" s="282" t="s">
        <v>1048</v>
      </c>
      <c r="B22" s="285" t="s">
        <v>168</v>
      </c>
      <c r="C22" s="287">
        <v>36532</v>
      </c>
      <c r="D22" s="285" t="s">
        <v>972</v>
      </c>
      <c r="E22" s="285" t="s">
        <v>954</v>
      </c>
      <c r="F22" s="288" t="s">
        <v>973</v>
      </c>
      <c r="G22" s="301">
        <v>9</v>
      </c>
      <c r="H22" s="285">
        <v>14</v>
      </c>
      <c r="I22" s="285">
        <v>11</v>
      </c>
      <c r="J22" s="292" t="s">
        <v>956</v>
      </c>
      <c r="K22" s="143" t="s">
        <v>151</v>
      </c>
      <c r="L22" s="144" t="s">
        <v>155</v>
      </c>
      <c r="M22" s="155" t="s">
        <v>11</v>
      </c>
      <c r="N22" s="145">
        <v>600</v>
      </c>
      <c r="O22" s="145">
        <v>3</v>
      </c>
      <c r="P22" s="145" t="s">
        <v>154</v>
      </c>
      <c r="Q22" s="145">
        <v>25</v>
      </c>
      <c r="R22" s="146" t="s">
        <v>154</v>
      </c>
      <c r="S22" s="293">
        <v>208</v>
      </c>
      <c r="T22" s="293">
        <v>3</v>
      </c>
      <c r="U22" s="293">
        <v>25</v>
      </c>
      <c r="V22" s="295">
        <v>16.7</v>
      </c>
      <c r="W22" s="295">
        <v>5</v>
      </c>
      <c r="X22" s="295">
        <v>1373</v>
      </c>
      <c r="Y22" s="298" t="s">
        <v>957</v>
      </c>
    </row>
    <row r="23" spans="1:25" x14ac:dyDescent="0.25">
      <c r="A23" s="283"/>
      <c r="B23" s="269"/>
      <c r="C23" s="269"/>
      <c r="D23" s="269"/>
      <c r="E23" s="269"/>
      <c r="F23" s="247"/>
      <c r="G23" s="302"/>
      <c r="H23" s="269"/>
      <c r="I23" s="269"/>
      <c r="J23" s="269"/>
      <c r="K23" s="147" t="s">
        <v>958</v>
      </c>
      <c r="L23" s="148" t="s">
        <v>155</v>
      </c>
      <c r="M23" s="153" t="s">
        <v>974</v>
      </c>
      <c r="N23" s="140">
        <v>208</v>
      </c>
      <c r="O23" s="140">
        <v>3</v>
      </c>
      <c r="P23" s="65" t="s">
        <v>959</v>
      </c>
      <c r="Q23" s="65">
        <v>17.5</v>
      </c>
      <c r="R23" s="64">
        <v>5</v>
      </c>
      <c r="S23" s="197"/>
      <c r="T23" s="197"/>
      <c r="U23" s="197"/>
      <c r="V23" s="296"/>
      <c r="W23" s="296"/>
      <c r="X23" s="296"/>
      <c r="Y23" s="299"/>
    </row>
    <row r="24" spans="1:25" ht="15.75" thickBot="1" x14ac:dyDescent="0.3">
      <c r="A24" s="284"/>
      <c r="B24" s="286"/>
      <c r="C24" s="286"/>
      <c r="D24" s="286"/>
      <c r="E24" s="286"/>
      <c r="F24" s="289"/>
      <c r="G24" s="303"/>
      <c r="H24" s="286"/>
      <c r="I24" s="286"/>
      <c r="J24" s="286"/>
      <c r="K24" s="149" t="s">
        <v>960</v>
      </c>
      <c r="L24" s="150" t="s">
        <v>155</v>
      </c>
      <c r="M24" s="154" t="s">
        <v>975</v>
      </c>
      <c r="N24" s="141">
        <v>208</v>
      </c>
      <c r="O24" s="141">
        <v>3</v>
      </c>
      <c r="P24" s="151" t="s">
        <v>962</v>
      </c>
      <c r="Q24" s="151" t="s">
        <v>976</v>
      </c>
      <c r="R24" s="152"/>
      <c r="S24" s="294"/>
      <c r="T24" s="294"/>
      <c r="U24" s="294"/>
      <c r="V24" s="297"/>
      <c r="W24" s="297"/>
      <c r="X24" s="297"/>
      <c r="Y24" s="300"/>
    </row>
    <row r="25" spans="1:25" x14ac:dyDescent="0.25">
      <c r="A25" s="282" t="s">
        <v>1049</v>
      </c>
      <c r="B25" s="285" t="s">
        <v>168</v>
      </c>
      <c r="C25" s="287">
        <v>36532</v>
      </c>
      <c r="D25" s="285" t="s">
        <v>972</v>
      </c>
      <c r="E25" s="285" t="s">
        <v>954</v>
      </c>
      <c r="F25" s="288" t="s">
        <v>973</v>
      </c>
      <c r="G25" s="301">
        <v>9</v>
      </c>
      <c r="H25" s="285">
        <v>14</v>
      </c>
      <c r="I25" s="285">
        <v>11</v>
      </c>
      <c r="J25" s="292" t="s">
        <v>956</v>
      </c>
      <c r="K25" s="143" t="s">
        <v>151</v>
      </c>
      <c r="L25" s="144" t="s">
        <v>155</v>
      </c>
      <c r="M25" s="155" t="s">
        <v>12</v>
      </c>
      <c r="N25" s="145">
        <v>600</v>
      </c>
      <c r="O25" s="145">
        <v>3</v>
      </c>
      <c r="P25" s="145" t="s">
        <v>154</v>
      </c>
      <c r="Q25" s="145">
        <v>50</v>
      </c>
      <c r="R25" s="146" t="s">
        <v>154</v>
      </c>
      <c r="S25" s="293">
        <v>208</v>
      </c>
      <c r="T25" s="293">
        <v>3</v>
      </c>
      <c r="U25" s="293">
        <v>25</v>
      </c>
      <c r="V25" s="295">
        <v>24.2</v>
      </c>
      <c r="W25" s="295">
        <v>7.5</v>
      </c>
      <c r="X25" s="295">
        <v>1373</v>
      </c>
      <c r="Y25" s="298" t="s">
        <v>977</v>
      </c>
    </row>
    <row r="26" spans="1:25" x14ac:dyDescent="0.25">
      <c r="A26" s="283"/>
      <c r="B26" s="269"/>
      <c r="C26" s="269"/>
      <c r="D26" s="269"/>
      <c r="E26" s="269"/>
      <c r="F26" s="247"/>
      <c r="G26" s="302"/>
      <c r="H26" s="269"/>
      <c r="I26" s="269"/>
      <c r="J26" s="269"/>
      <c r="K26" s="147" t="s">
        <v>958</v>
      </c>
      <c r="L26" s="148" t="s">
        <v>155</v>
      </c>
      <c r="M26" s="153" t="s">
        <v>978</v>
      </c>
      <c r="N26" s="140">
        <v>208</v>
      </c>
      <c r="O26" s="140">
        <v>3</v>
      </c>
      <c r="P26" s="65" t="s">
        <v>959</v>
      </c>
      <c r="Q26" s="65">
        <v>32.200000000000003</v>
      </c>
      <c r="R26" s="64">
        <v>10</v>
      </c>
      <c r="S26" s="197"/>
      <c r="T26" s="197"/>
      <c r="U26" s="197"/>
      <c r="V26" s="296"/>
      <c r="W26" s="296"/>
      <c r="X26" s="296"/>
      <c r="Y26" s="299"/>
    </row>
    <row r="27" spans="1:25" ht="15.75" thickBot="1" x14ac:dyDescent="0.3">
      <c r="A27" s="284"/>
      <c r="B27" s="286"/>
      <c r="C27" s="286"/>
      <c r="D27" s="286"/>
      <c r="E27" s="286"/>
      <c r="F27" s="289"/>
      <c r="G27" s="303"/>
      <c r="H27" s="286"/>
      <c r="I27" s="286"/>
      <c r="J27" s="286"/>
      <c r="K27" s="149" t="s">
        <v>960</v>
      </c>
      <c r="L27" s="150" t="s">
        <v>155</v>
      </c>
      <c r="M27" s="154" t="s">
        <v>979</v>
      </c>
      <c r="N27" s="141">
        <v>208</v>
      </c>
      <c r="O27" s="141">
        <v>3</v>
      </c>
      <c r="P27" s="151" t="s">
        <v>962</v>
      </c>
      <c r="Q27" s="151" t="s">
        <v>980</v>
      </c>
      <c r="R27" s="152"/>
      <c r="S27" s="294"/>
      <c r="T27" s="294"/>
      <c r="U27" s="294"/>
      <c r="V27" s="297"/>
      <c r="W27" s="297"/>
      <c r="X27" s="297"/>
      <c r="Y27" s="300"/>
    </row>
    <row r="28" spans="1:25" x14ac:dyDescent="0.25">
      <c r="A28" s="282" t="s">
        <v>1050</v>
      </c>
      <c r="B28" s="285" t="s">
        <v>168</v>
      </c>
      <c r="C28" s="287">
        <v>34570</v>
      </c>
      <c r="D28" s="285" t="s">
        <v>953</v>
      </c>
      <c r="E28" s="285" t="s">
        <v>954</v>
      </c>
      <c r="F28" s="288" t="s">
        <v>955</v>
      </c>
      <c r="G28" s="285">
        <v>6</v>
      </c>
      <c r="H28" s="285">
        <v>14</v>
      </c>
      <c r="I28" s="285">
        <v>11</v>
      </c>
      <c r="J28" s="292" t="s">
        <v>956</v>
      </c>
      <c r="K28" s="143" t="s">
        <v>151</v>
      </c>
      <c r="L28" s="144" t="s">
        <v>155</v>
      </c>
      <c r="M28" s="155" t="s">
        <v>12</v>
      </c>
      <c r="N28" s="145">
        <v>600</v>
      </c>
      <c r="O28" s="145">
        <v>3</v>
      </c>
      <c r="P28" s="145" t="s">
        <v>154</v>
      </c>
      <c r="Q28" s="145">
        <v>50</v>
      </c>
      <c r="R28" s="146" t="s">
        <v>154</v>
      </c>
      <c r="S28" s="293">
        <v>208</v>
      </c>
      <c r="T28" s="293">
        <v>3</v>
      </c>
      <c r="U28" s="293">
        <v>25</v>
      </c>
      <c r="V28" s="295">
        <v>30.8</v>
      </c>
      <c r="W28" s="298">
        <v>10</v>
      </c>
      <c r="X28" s="298">
        <v>915</v>
      </c>
      <c r="Y28" s="298" t="s">
        <v>981</v>
      </c>
    </row>
    <row r="29" spans="1:25" x14ac:dyDescent="0.25">
      <c r="A29" s="283"/>
      <c r="B29" s="269"/>
      <c r="C29" s="269"/>
      <c r="D29" s="269"/>
      <c r="E29" s="269"/>
      <c r="F29" s="247"/>
      <c r="G29" s="269"/>
      <c r="H29" s="269"/>
      <c r="I29" s="269"/>
      <c r="J29" s="269"/>
      <c r="K29" s="147" t="s">
        <v>958</v>
      </c>
      <c r="L29" s="148" t="s">
        <v>155</v>
      </c>
      <c r="M29" s="153" t="s">
        <v>982</v>
      </c>
      <c r="N29" s="140">
        <v>208</v>
      </c>
      <c r="O29" s="140">
        <v>3</v>
      </c>
      <c r="P29" s="65" t="s">
        <v>76</v>
      </c>
      <c r="Q29" s="65">
        <v>32.200000000000003</v>
      </c>
      <c r="R29" s="64">
        <v>10</v>
      </c>
      <c r="S29" s="197"/>
      <c r="T29" s="197"/>
      <c r="U29" s="197"/>
      <c r="V29" s="296"/>
      <c r="W29" s="299"/>
      <c r="X29" s="299"/>
      <c r="Y29" s="299"/>
    </row>
    <row r="30" spans="1:25" ht="15.75" thickBot="1" x14ac:dyDescent="0.3">
      <c r="A30" s="284"/>
      <c r="B30" s="286"/>
      <c r="C30" s="286"/>
      <c r="D30" s="286"/>
      <c r="E30" s="286"/>
      <c r="F30" s="289"/>
      <c r="G30" s="286"/>
      <c r="H30" s="286"/>
      <c r="I30" s="286"/>
      <c r="J30" s="286"/>
      <c r="K30" s="149" t="s">
        <v>960</v>
      </c>
      <c r="L30" s="150" t="s">
        <v>155</v>
      </c>
      <c r="M30" s="151" t="s">
        <v>983</v>
      </c>
      <c r="N30" s="141">
        <v>208</v>
      </c>
      <c r="O30" s="141">
        <v>3</v>
      </c>
      <c r="P30" s="151" t="s">
        <v>76</v>
      </c>
      <c r="Q30" s="151" t="s">
        <v>984</v>
      </c>
      <c r="R30" s="152"/>
      <c r="S30" s="294"/>
      <c r="T30" s="294"/>
      <c r="U30" s="294"/>
      <c r="V30" s="297"/>
      <c r="W30" s="300"/>
      <c r="X30" s="300"/>
      <c r="Y30" s="300"/>
    </row>
    <row r="31" spans="1:25" x14ac:dyDescent="0.25">
      <c r="A31" s="282" t="s">
        <v>1051</v>
      </c>
      <c r="B31" s="285" t="s">
        <v>168</v>
      </c>
      <c r="C31" s="287">
        <v>36532</v>
      </c>
      <c r="D31" s="285" t="s">
        <v>985</v>
      </c>
      <c r="E31" s="285" t="s">
        <v>954</v>
      </c>
      <c r="F31" s="288" t="s">
        <v>973</v>
      </c>
      <c r="G31" s="285">
        <v>15</v>
      </c>
      <c r="H31" s="285">
        <v>14</v>
      </c>
      <c r="I31" s="285">
        <v>11</v>
      </c>
      <c r="J31" s="292" t="s">
        <v>956</v>
      </c>
      <c r="K31" s="143" t="s">
        <v>151</v>
      </c>
      <c r="L31" s="144" t="s">
        <v>155</v>
      </c>
      <c r="M31" s="145" t="s">
        <v>13</v>
      </c>
      <c r="N31" s="145">
        <v>600</v>
      </c>
      <c r="O31" s="145">
        <v>3</v>
      </c>
      <c r="P31" s="145" t="s">
        <v>154</v>
      </c>
      <c r="Q31" s="145">
        <v>80</v>
      </c>
      <c r="R31" s="146" t="s">
        <v>154</v>
      </c>
      <c r="S31" s="293">
        <v>208</v>
      </c>
      <c r="T31" s="293">
        <v>3</v>
      </c>
      <c r="U31" s="293">
        <v>25</v>
      </c>
      <c r="V31" s="295">
        <v>46.2</v>
      </c>
      <c r="W31" s="293">
        <v>15</v>
      </c>
      <c r="X31" s="298">
        <v>2289</v>
      </c>
      <c r="Y31" s="298" t="s">
        <v>986</v>
      </c>
    </row>
    <row r="32" spans="1:25" x14ac:dyDescent="0.25">
      <c r="A32" s="283"/>
      <c r="B32" s="269"/>
      <c r="C32" s="269"/>
      <c r="D32" s="269"/>
      <c r="E32" s="269"/>
      <c r="F32" s="247"/>
      <c r="G32" s="269"/>
      <c r="H32" s="269"/>
      <c r="I32" s="269"/>
      <c r="J32" s="269"/>
      <c r="K32" s="147" t="s">
        <v>958</v>
      </c>
      <c r="L32" s="148" t="s">
        <v>155</v>
      </c>
      <c r="M32" s="153" t="s">
        <v>987</v>
      </c>
      <c r="N32" s="140">
        <v>208</v>
      </c>
      <c r="O32" s="140">
        <v>3</v>
      </c>
      <c r="P32" s="65" t="s">
        <v>76</v>
      </c>
      <c r="Q32" s="65">
        <v>48.3</v>
      </c>
      <c r="R32" s="64">
        <v>20</v>
      </c>
      <c r="S32" s="197"/>
      <c r="T32" s="197"/>
      <c r="U32" s="197"/>
      <c r="V32" s="296"/>
      <c r="W32" s="197"/>
      <c r="X32" s="299"/>
      <c r="Y32" s="299"/>
    </row>
    <row r="33" spans="1:25" ht="15.75" thickBot="1" x14ac:dyDescent="0.3">
      <c r="A33" s="284"/>
      <c r="B33" s="286"/>
      <c r="C33" s="286"/>
      <c r="D33" s="286"/>
      <c r="E33" s="286"/>
      <c r="F33" s="289"/>
      <c r="G33" s="286"/>
      <c r="H33" s="286"/>
      <c r="I33" s="286"/>
      <c r="J33" s="286"/>
      <c r="K33" s="149" t="s">
        <v>960</v>
      </c>
      <c r="L33" s="150" t="s">
        <v>155</v>
      </c>
      <c r="M33" s="154" t="s">
        <v>988</v>
      </c>
      <c r="N33" s="141">
        <v>208</v>
      </c>
      <c r="O33" s="141">
        <v>3</v>
      </c>
      <c r="P33" s="151" t="s">
        <v>76</v>
      </c>
      <c r="Q33" s="151" t="s">
        <v>989</v>
      </c>
      <c r="R33" s="152"/>
      <c r="S33" s="294"/>
      <c r="T33" s="294"/>
      <c r="U33" s="294"/>
      <c r="V33" s="297"/>
      <c r="W33" s="294"/>
      <c r="X33" s="300"/>
      <c r="Y33" s="300"/>
    </row>
    <row r="34" spans="1:25" x14ac:dyDescent="0.25">
      <c r="A34" s="282" t="s">
        <v>1052</v>
      </c>
      <c r="B34" s="285" t="s">
        <v>168</v>
      </c>
      <c r="C34" s="287">
        <v>36532</v>
      </c>
      <c r="D34" s="285" t="s">
        <v>985</v>
      </c>
      <c r="E34" s="285" t="s">
        <v>954</v>
      </c>
      <c r="F34" s="288" t="s">
        <v>973</v>
      </c>
      <c r="G34" s="285">
        <v>15</v>
      </c>
      <c r="H34" s="285">
        <v>14</v>
      </c>
      <c r="I34" s="285">
        <v>11</v>
      </c>
      <c r="J34" s="292" t="s">
        <v>956</v>
      </c>
      <c r="K34" s="143" t="s">
        <v>151</v>
      </c>
      <c r="L34" s="144" t="s">
        <v>155</v>
      </c>
      <c r="M34" s="155" t="s">
        <v>13</v>
      </c>
      <c r="N34" s="145">
        <v>600</v>
      </c>
      <c r="O34" s="145">
        <v>3</v>
      </c>
      <c r="P34" s="145" t="s">
        <v>154</v>
      </c>
      <c r="Q34" s="145">
        <v>80</v>
      </c>
      <c r="R34" s="146" t="s">
        <v>154</v>
      </c>
      <c r="S34" s="293">
        <v>208</v>
      </c>
      <c r="T34" s="293">
        <v>3</v>
      </c>
      <c r="U34" s="293">
        <v>25</v>
      </c>
      <c r="V34" s="295">
        <v>59.4</v>
      </c>
      <c r="W34" s="293">
        <v>20</v>
      </c>
      <c r="X34" s="298">
        <v>2289</v>
      </c>
      <c r="Y34" s="298" t="s">
        <v>986</v>
      </c>
    </row>
    <row r="35" spans="1:25" x14ac:dyDescent="0.25">
      <c r="A35" s="283"/>
      <c r="B35" s="269"/>
      <c r="C35" s="269"/>
      <c r="D35" s="269"/>
      <c r="E35" s="269"/>
      <c r="F35" s="247"/>
      <c r="G35" s="269"/>
      <c r="H35" s="269"/>
      <c r="I35" s="269"/>
      <c r="J35" s="269"/>
      <c r="K35" s="147" t="s">
        <v>958</v>
      </c>
      <c r="L35" s="148" t="s">
        <v>155</v>
      </c>
      <c r="M35" s="153" t="s">
        <v>990</v>
      </c>
      <c r="N35" s="140">
        <v>208</v>
      </c>
      <c r="O35" s="140">
        <v>3</v>
      </c>
      <c r="P35" s="65" t="s">
        <v>76</v>
      </c>
      <c r="Q35" s="65">
        <v>62.1</v>
      </c>
      <c r="R35" s="64">
        <v>25</v>
      </c>
      <c r="S35" s="197"/>
      <c r="T35" s="197"/>
      <c r="U35" s="197"/>
      <c r="V35" s="296"/>
      <c r="W35" s="197"/>
      <c r="X35" s="299"/>
      <c r="Y35" s="299"/>
    </row>
    <row r="36" spans="1:25" ht="15.75" thickBot="1" x14ac:dyDescent="0.3">
      <c r="A36" s="284"/>
      <c r="B36" s="286"/>
      <c r="C36" s="286"/>
      <c r="D36" s="286"/>
      <c r="E36" s="286"/>
      <c r="F36" s="289"/>
      <c r="G36" s="286"/>
      <c r="H36" s="286"/>
      <c r="I36" s="286"/>
      <c r="J36" s="286"/>
      <c r="K36" s="149" t="s">
        <v>960</v>
      </c>
      <c r="L36" s="150" t="s">
        <v>155</v>
      </c>
      <c r="M36" s="151" t="s">
        <v>991</v>
      </c>
      <c r="N36" s="141">
        <v>208</v>
      </c>
      <c r="O36" s="141">
        <v>3</v>
      </c>
      <c r="P36" s="151" t="s">
        <v>76</v>
      </c>
      <c r="Q36" s="151" t="s">
        <v>992</v>
      </c>
      <c r="R36" s="152"/>
      <c r="S36" s="294"/>
      <c r="T36" s="294"/>
      <c r="U36" s="294"/>
      <c r="V36" s="297"/>
      <c r="W36" s="294"/>
      <c r="X36" s="300"/>
      <c r="Y36" s="300"/>
    </row>
    <row r="37" spans="1:25" x14ac:dyDescent="0.25">
      <c r="A37" s="282" t="s">
        <v>1053</v>
      </c>
      <c r="B37" s="285" t="s">
        <v>168</v>
      </c>
      <c r="C37" s="287">
        <v>36532</v>
      </c>
      <c r="D37" s="285" t="s">
        <v>985</v>
      </c>
      <c r="E37" s="285" t="s">
        <v>954</v>
      </c>
      <c r="F37" s="288" t="s">
        <v>973</v>
      </c>
      <c r="G37" s="285">
        <v>15</v>
      </c>
      <c r="H37" s="285">
        <v>14</v>
      </c>
      <c r="I37" s="285">
        <v>11</v>
      </c>
      <c r="J37" s="292" t="s">
        <v>956</v>
      </c>
      <c r="K37" s="143" t="s">
        <v>151</v>
      </c>
      <c r="L37" s="144" t="s">
        <v>155</v>
      </c>
      <c r="M37" s="145" t="s">
        <v>14</v>
      </c>
      <c r="N37" s="145">
        <v>600</v>
      </c>
      <c r="O37" s="145">
        <v>3</v>
      </c>
      <c r="P37" s="145" t="s">
        <v>154</v>
      </c>
      <c r="Q37" s="145">
        <v>115</v>
      </c>
      <c r="R37" s="146" t="s">
        <v>154</v>
      </c>
      <c r="S37" s="293">
        <v>208</v>
      </c>
      <c r="T37" s="293">
        <v>3</v>
      </c>
      <c r="U37" s="293">
        <v>25</v>
      </c>
      <c r="V37" s="295">
        <v>74.8</v>
      </c>
      <c r="W37" s="293">
        <v>25</v>
      </c>
      <c r="X37" s="298">
        <v>2289</v>
      </c>
      <c r="Y37" s="298" t="s">
        <v>986</v>
      </c>
    </row>
    <row r="38" spans="1:25" x14ac:dyDescent="0.25">
      <c r="A38" s="283"/>
      <c r="B38" s="269"/>
      <c r="C38" s="269"/>
      <c r="D38" s="269"/>
      <c r="E38" s="269"/>
      <c r="F38" s="247"/>
      <c r="G38" s="269"/>
      <c r="H38" s="269"/>
      <c r="I38" s="269"/>
      <c r="J38" s="269"/>
      <c r="K38" s="147" t="s">
        <v>958</v>
      </c>
      <c r="L38" s="148" t="s">
        <v>155</v>
      </c>
      <c r="M38" s="65" t="s">
        <v>990</v>
      </c>
      <c r="N38" s="140">
        <v>208</v>
      </c>
      <c r="O38" s="140">
        <v>3</v>
      </c>
      <c r="P38" s="65" t="s">
        <v>76</v>
      </c>
      <c r="Q38" s="65">
        <v>78.2</v>
      </c>
      <c r="R38" s="64">
        <v>25</v>
      </c>
      <c r="S38" s="197"/>
      <c r="T38" s="197"/>
      <c r="U38" s="197"/>
      <c r="V38" s="296"/>
      <c r="W38" s="197"/>
      <c r="X38" s="299"/>
      <c r="Y38" s="299"/>
    </row>
    <row r="39" spans="1:25" ht="15.75" thickBot="1" x14ac:dyDescent="0.3">
      <c r="A39" s="284"/>
      <c r="B39" s="286"/>
      <c r="C39" s="286"/>
      <c r="D39" s="286"/>
      <c r="E39" s="286"/>
      <c r="F39" s="289"/>
      <c r="G39" s="286"/>
      <c r="H39" s="286"/>
      <c r="I39" s="286"/>
      <c r="J39" s="286"/>
      <c r="K39" s="149" t="s">
        <v>960</v>
      </c>
      <c r="L39" s="150" t="s">
        <v>155</v>
      </c>
      <c r="M39" s="151" t="s">
        <v>993</v>
      </c>
      <c r="N39" s="141">
        <v>208</v>
      </c>
      <c r="O39" s="141">
        <v>3</v>
      </c>
      <c r="P39" s="151" t="s">
        <v>76</v>
      </c>
      <c r="Q39" s="151" t="s">
        <v>994</v>
      </c>
      <c r="R39" s="152"/>
      <c r="S39" s="294"/>
      <c r="T39" s="294"/>
      <c r="U39" s="294"/>
      <c r="V39" s="297"/>
      <c r="W39" s="294"/>
      <c r="X39" s="300"/>
      <c r="Y39" s="300"/>
    </row>
    <row r="40" spans="1:25" x14ac:dyDescent="0.25">
      <c r="A40" s="282" t="s">
        <v>1054</v>
      </c>
      <c r="B40" s="285" t="s">
        <v>168</v>
      </c>
      <c r="C40" s="287">
        <v>34570</v>
      </c>
      <c r="D40" s="285" t="s">
        <v>953</v>
      </c>
      <c r="E40" s="285" t="s">
        <v>954</v>
      </c>
      <c r="F40" s="288" t="s">
        <v>955</v>
      </c>
      <c r="G40" s="285">
        <v>6</v>
      </c>
      <c r="H40" s="285">
        <v>14</v>
      </c>
      <c r="I40" s="285">
        <v>11</v>
      </c>
      <c r="J40" s="292" t="s">
        <v>956</v>
      </c>
      <c r="K40" s="143" t="s">
        <v>151</v>
      </c>
      <c r="L40" s="144" t="s">
        <v>155</v>
      </c>
      <c r="M40" s="145" t="s">
        <v>8</v>
      </c>
      <c r="N40" s="145">
        <v>600</v>
      </c>
      <c r="O40" s="145">
        <v>3</v>
      </c>
      <c r="P40" s="145" t="s">
        <v>154</v>
      </c>
      <c r="Q40" s="145">
        <v>3.5</v>
      </c>
      <c r="R40" s="146" t="s">
        <v>154</v>
      </c>
      <c r="S40" s="293">
        <v>240</v>
      </c>
      <c r="T40" s="293">
        <v>3</v>
      </c>
      <c r="U40" s="293">
        <v>25</v>
      </c>
      <c r="V40" s="293">
        <v>2.2000000000000002</v>
      </c>
      <c r="W40" s="293">
        <v>0.5</v>
      </c>
      <c r="X40" s="298">
        <v>915</v>
      </c>
      <c r="Y40" s="298" t="s">
        <v>995</v>
      </c>
    </row>
    <row r="41" spans="1:25" x14ac:dyDescent="0.25">
      <c r="A41" s="283"/>
      <c r="B41" s="269"/>
      <c r="C41" s="269"/>
      <c r="D41" s="269"/>
      <c r="E41" s="269"/>
      <c r="F41" s="247"/>
      <c r="G41" s="269"/>
      <c r="H41" s="269"/>
      <c r="I41" s="269"/>
      <c r="J41" s="269"/>
      <c r="K41" s="147" t="s">
        <v>958</v>
      </c>
      <c r="L41" s="148" t="s">
        <v>155</v>
      </c>
      <c r="M41" s="65" t="s">
        <v>21</v>
      </c>
      <c r="N41" s="140">
        <v>240</v>
      </c>
      <c r="O41" s="140">
        <v>3</v>
      </c>
      <c r="P41" s="65" t="s">
        <v>959</v>
      </c>
      <c r="Q41" s="65">
        <v>6.8</v>
      </c>
      <c r="R41" s="64">
        <v>2</v>
      </c>
      <c r="S41" s="197"/>
      <c r="T41" s="197"/>
      <c r="U41" s="197"/>
      <c r="V41" s="197"/>
      <c r="W41" s="197"/>
      <c r="X41" s="299"/>
      <c r="Y41" s="299"/>
    </row>
    <row r="42" spans="1:25" ht="15.75" thickBot="1" x14ac:dyDescent="0.3">
      <c r="A42" s="284"/>
      <c r="B42" s="286"/>
      <c r="C42" s="286"/>
      <c r="D42" s="286"/>
      <c r="E42" s="286"/>
      <c r="F42" s="289"/>
      <c r="G42" s="286"/>
      <c r="H42" s="286"/>
      <c r="I42" s="286"/>
      <c r="J42" s="286"/>
      <c r="K42" s="149" t="s">
        <v>960</v>
      </c>
      <c r="L42" s="150" t="s">
        <v>155</v>
      </c>
      <c r="M42" s="151" t="s">
        <v>961</v>
      </c>
      <c r="N42" s="141">
        <v>240</v>
      </c>
      <c r="O42" s="141">
        <v>3</v>
      </c>
      <c r="P42" s="151" t="s">
        <v>962</v>
      </c>
      <c r="Q42" s="151" t="s">
        <v>963</v>
      </c>
      <c r="R42" s="152"/>
      <c r="S42" s="294"/>
      <c r="T42" s="294"/>
      <c r="U42" s="294"/>
      <c r="V42" s="294"/>
      <c r="W42" s="294"/>
      <c r="X42" s="300"/>
      <c r="Y42" s="300"/>
    </row>
    <row r="43" spans="1:25" x14ac:dyDescent="0.25">
      <c r="A43" s="282" t="s">
        <v>1055</v>
      </c>
      <c r="B43" s="285" t="s">
        <v>168</v>
      </c>
      <c r="C43" s="287">
        <v>34570</v>
      </c>
      <c r="D43" s="285" t="s">
        <v>953</v>
      </c>
      <c r="E43" s="285" t="s">
        <v>954</v>
      </c>
      <c r="F43" s="288" t="s">
        <v>955</v>
      </c>
      <c r="G43" s="285">
        <v>6</v>
      </c>
      <c r="H43" s="285">
        <v>14</v>
      </c>
      <c r="I43" s="285">
        <v>11</v>
      </c>
      <c r="J43" s="292" t="s">
        <v>956</v>
      </c>
      <c r="K43" s="143" t="s">
        <v>151</v>
      </c>
      <c r="L43" s="144" t="s">
        <v>155</v>
      </c>
      <c r="M43" s="145" t="s">
        <v>9</v>
      </c>
      <c r="N43" s="145">
        <v>600</v>
      </c>
      <c r="O43" s="145">
        <v>3</v>
      </c>
      <c r="P43" s="145" t="s">
        <v>154</v>
      </c>
      <c r="Q43" s="145">
        <v>7</v>
      </c>
      <c r="R43" s="146" t="s">
        <v>154</v>
      </c>
      <c r="S43" s="293">
        <v>240</v>
      </c>
      <c r="T43" s="293">
        <v>3</v>
      </c>
      <c r="U43" s="293">
        <v>25</v>
      </c>
      <c r="V43" s="293">
        <v>3.2</v>
      </c>
      <c r="W43" s="293">
        <v>0.75</v>
      </c>
      <c r="X43" s="298">
        <v>915</v>
      </c>
      <c r="Y43" s="298" t="s">
        <v>995</v>
      </c>
    </row>
    <row r="44" spans="1:25" x14ac:dyDescent="0.25">
      <c r="A44" s="283"/>
      <c r="B44" s="269"/>
      <c r="C44" s="269"/>
      <c r="D44" s="269"/>
      <c r="E44" s="269"/>
      <c r="F44" s="247"/>
      <c r="G44" s="269"/>
      <c r="H44" s="269"/>
      <c r="I44" s="269"/>
      <c r="J44" s="269"/>
      <c r="K44" s="147" t="s">
        <v>958</v>
      </c>
      <c r="L44" s="148" t="s">
        <v>155</v>
      </c>
      <c r="M44" s="65" t="s">
        <v>21</v>
      </c>
      <c r="N44" s="140">
        <v>240</v>
      </c>
      <c r="O44" s="140">
        <v>3</v>
      </c>
      <c r="P44" s="65" t="s">
        <v>959</v>
      </c>
      <c r="Q44" s="65">
        <v>6.8</v>
      </c>
      <c r="R44" s="64">
        <v>2</v>
      </c>
      <c r="S44" s="197"/>
      <c r="T44" s="197"/>
      <c r="U44" s="197"/>
      <c r="V44" s="197"/>
      <c r="W44" s="197"/>
      <c r="X44" s="299"/>
      <c r="Y44" s="299"/>
    </row>
    <row r="45" spans="1:25" ht="15.75" thickBot="1" x14ac:dyDescent="0.3">
      <c r="A45" s="284"/>
      <c r="B45" s="286"/>
      <c r="C45" s="286"/>
      <c r="D45" s="286"/>
      <c r="E45" s="286"/>
      <c r="F45" s="289"/>
      <c r="G45" s="286"/>
      <c r="H45" s="286"/>
      <c r="I45" s="286"/>
      <c r="J45" s="286"/>
      <c r="K45" s="149" t="s">
        <v>960</v>
      </c>
      <c r="L45" s="150" t="s">
        <v>155</v>
      </c>
      <c r="M45" s="151" t="s">
        <v>27</v>
      </c>
      <c r="N45" s="141">
        <v>240</v>
      </c>
      <c r="O45" s="141">
        <v>3</v>
      </c>
      <c r="P45" s="151" t="s">
        <v>962</v>
      </c>
      <c r="Q45" s="151" t="s">
        <v>964</v>
      </c>
      <c r="R45" s="152"/>
      <c r="S45" s="294"/>
      <c r="T45" s="294"/>
      <c r="U45" s="294"/>
      <c r="V45" s="294"/>
      <c r="W45" s="294"/>
      <c r="X45" s="300"/>
      <c r="Y45" s="300"/>
    </row>
    <row r="46" spans="1:25" x14ac:dyDescent="0.25">
      <c r="A46" s="282" t="s">
        <v>1056</v>
      </c>
      <c r="B46" s="285" t="s">
        <v>168</v>
      </c>
      <c r="C46" s="287">
        <v>34570</v>
      </c>
      <c r="D46" s="285" t="s">
        <v>953</v>
      </c>
      <c r="E46" s="285" t="s">
        <v>954</v>
      </c>
      <c r="F46" s="288" t="s">
        <v>955</v>
      </c>
      <c r="G46" s="285">
        <v>6</v>
      </c>
      <c r="H46" s="285">
        <v>14</v>
      </c>
      <c r="I46" s="285">
        <v>11</v>
      </c>
      <c r="J46" s="292" t="s">
        <v>956</v>
      </c>
      <c r="K46" s="143" t="s">
        <v>151</v>
      </c>
      <c r="L46" s="144" t="s">
        <v>155</v>
      </c>
      <c r="M46" s="145" t="s">
        <v>9</v>
      </c>
      <c r="N46" s="145">
        <v>600</v>
      </c>
      <c r="O46" s="145">
        <v>3</v>
      </c>
      <c r="P46" s="145" t="s">
        <v>154</v>
      </c>
      <c r="Q46" s="145">
        <v>7</v>
      </c>
      <c r="R46" s="146" t="s">
        <v>154</v>
      </c>
      <c r="S46" s="293">
        <v>240</v>
      </c>
      <c r="T46" s="293">
        <v>3</v>
      </c>
      <c r="U46" s="293">
        <v>25</v>
      </c>
      <c r="V46" s="293">
        <v>4.2</v>
      </c>
      <c r="W46" s="293">
        <v>1</v>
      </c>
      <c r="X46" s="298">
        <v>915</v>
      </c>
      <c r="Y46" s="298" t="s">
        <v>995</v>
      </c>
    </row>
    <row r="47" spans="1:25" x14ac:dyDescent="0.25">
      <c r="A47" s="283"/>
      <c r="B47" s="269"/>
      <c r="C47" s="269"/>
      <c r="D47" s="269"/>
      <c r="E47" s="269"/>
      <c r="F47" s="247"/>
      <c r="G47" s="269"/>
      <c r="H47" s="269"/>
      <c r="I47" s="269"/>
      <c r="J47" s="269"/>
      <c r="K47" s="147" t="s">
        <v>958</v>
      </c>
      <c r="L47" s="148" t="s">
        <v>155</v>
      </c>
      <c r="M47" s="65" t="s">
        <v>21</v>
      </c>
      <c r="N47" s="140">
        <v>240</v>
      </c>
      <c r="O47" s="140">
        <v>3</v>
      </c>
      <c r="P47" s="65" t="s">
        <v>959</v>
      </c>
      <c r="Q47" s="65">
        <v>6.8</v>
      </c>
      <c r="R47" s="64">
        <v>2</v>
      </c>
      <c r="S47" s="197"/>
      <c r="T47" s="197"/>
      <c r="U47" s="197"/>
      <c r="V47" s="197"/>
      <c r="W47" s="197"/>
      <c r="X47" s="299"/>
      <c r="Y47" s="299"/>
    </row>
    <row r="48" spans="1:25" ht="15.75" thickBot="1" x14ac:dyDescent="0.3">
      <c r="A48" s="284"/>
      <c r="B48" s="286"/>
      <c r="C48" s="286"/>
      <c r="D48" s="286"/>
      <c r="E48" s="286"/>
      <c r="F48" s="289"/>
      <c r="G48" s="286"/>
      <c r="H48" s="286"/>
      <c r="I48" s="286"/>
      <c r="J48" s="286"/>
      <c r="K48" s="149" t="s">
        <v>960</v>
      </c>
      <c r="L48" s="150" t="s">
        <v>155</v>
      </c>
      <c r="M48" s="151" t="s">
        <v>965</v>
      </c>
      <c r="N48" s="141">
        <v>240</v>
      </c>
      <c r="O48" s="141">
        <v>3</v>
      </c>
      <c r="P48" s="151" t="s">
        <v>962</v>
      </c>
      <c r="Q48" s="151" t="s">
        <v>966</v>
      </c>
      <c r="R48" s="152"/>
      <c r="S48" s="294"/>
      <c r="T48" s="294"/>
      <c r="U48" s="294"/>
      <c r="V48" s="294"/>
      <c r="W48" s="294"/>
      <c r="X48" s="300"/>
      <c r="Y48" s="300"/>
    </row>
    <row r="49" spans="1:25" x14ac:dyDescent="0.25">
      <c r="A49" s="282" t="s">
        <v>1057</v>
      </c>
      <c r="B49" s="285" t="s">
        <v>168</v>
      </c>
      <c r="C49" s="287">
        <v>34570</v>
      </c>
      <c r="D49" s="285" t="s">
        <v>953</v>
      </c>
      <c r="E49" s="285" t="s">
        <v>954</v>
      </c>
      <c r="F49" s="288" t="s">
        <v>955</v>
      </c>
      <c r="G49" s="285">
        <v>6</v>
      </c>
      <c r="H49" s="285">
        <v>14</v>
      </c>
      <c r="I49" s="285">
        <v>11</v>
      </c>
      <c r="J49" s="292" t="s">
        <v>956</v>
      </c>
      <c r="K49" s="143" t="s">
        <v>151</v>
      </c>
      <c r="L49" s="144" t="s">
        <v>155</v>
      </c>
      <c r="M49" s="145" t="s">
        <v>9</v>
      </c>
      <c r="N49" s="145">
        <v>600</v>
      </c>
      <c r="O49" s="145">
        <v>3</v>
      </c>
      <c r="P49" s="145" t="s">
        <v>154</v>
      </c>
      <c r="Q49" s="145">
        <v>7</v>
      </c>
      <c r="R49" s="146" t="s">
        <v>154</v>
      </c>
      <c r="S49" s="293">
        <v>240</v>
      </c>
      <c r="T49" s="293">
        <v>3</v>
      </c>
      <c r="U49" s="293">
        <v>25</v>
      </c>
      <c r="V49" s="293">
        <v>6</v>
      </c>
      <c r="W49" s="293">
        <v>1.5</v>
      </c>
      <c r="X49" s="298">
        <v>915</v>
      </c>
      <c r="Y49" s="298" t="s">
        <v>995</v>
      </c>
    </row>
    <row r="50" spans="1:25" x14ac:dyDescent="0.25">
      <c r="A50" s="283"/>
      <c r="B50" s="269"/>
      <c r="C50" s="269"/>
      <c r="D50" s="269"/>
      <c r="E50" s="269"/>
      <c r="F50" s="247"/>
      <c r="G50" s="269"/>
      <c r="H50" s="269"/>
      <c r="I50" s="269"/>
      <c r="J50" s="269"/>
      <c r="K50" s="147" t="s">
        <v>958</v>
      </c>
      <c r="L50" s="148" t="s">
        <v>155</v>
      </c>
      <c r="M50" s="65" t="s">
        <v>21</v>
      </c>
      <c r="N50" s="140">
        <v>240</v>
      </c>
      <c r="O50" s="140">
        <v>3</v>
      </c>
      <c r="P50" s="65" t="s">
        <v>959</v>
      </c>
      <c r="Q50" s="65">
        <v>6.8</v>
      </c>
      <c r="R50" s="64">
        <v>2</v>
      </c>
      <c r="S50" s="197"/>
      <c r="T50" s="197"/>
      <c r="U50" s="197"/>
      <c r="V50" s="197"/>
      <c r="W50" s="197"/>
      <c r="X50" s="299"/>
      <c r="Y50" s="299"/>
    </row>
    <row r="51" spans="1:25" ht="15.75" thickBot="1" x14ac:dyDescent="0.3">
      <c r="A51" s="284"/>
      <c r="B51" s="286"/>
      <c r="C51" s="286"/>
      <c r="D51" s="286"/>
      <c r="E51" s="286"/>
      <c r="F51" s="289"/>
      <c r="G51" s="286"/>
      <c r="H51" s="286"/>
      <c r="I51" s="286"/>
      <c r="J51" s="286"/>
      <c r="K51" s="149" t="s">
        <v>960</v>
      </c>
      <c r="L51" s="150" t="s">
        <v>155</v>
      </c>
      <c r="M51" s="151" t="s">
        <v>967</v>
      </c>
      <c r="N51" s="141">
        <v>240</v>
      </c>
      <c r="O51" s="141">
        <v>3</v>
      </c>
      <c r="P51" s="151" t="s">
        <v>962</v>
      </c>
      <c r="Q51" s="151" t="s">
        <v>968</v>
      </c>
      <c r="R51" s="152"/>
      <c r="S51" s="294"/>
      <c r="T51" s="294"/>
      <c r="U51" s="294"/>
      <c r="V51" s="294"/>
      <c r="W51" s="294"/>
      <c r="X51" s="300"/>
      <c r="Y51" s="300"/>
    </row>
    <row r="52" spans="1:25" x14ac:dyDescent="0.25">
      <c r="A52" s="282" t="s">
        <v>1058</v>
      </c>
      <c r="B52" s="285" t="s">
        <v>168</v>
      </c>
      <c r="C52" s="287">
        <v>34570</v>
      </c>
      <c r="D52" s="285" t="s">
        <v>953</v>
      </c>
      <c r="E52" s="285" t="s">
        <v>954</v>
      </c>
      <c r="F52" s="288" t="s">
        <v>955</v>
      </c>
      <c r="G52" s="285">
        <v>6</v>
      </c>
      <c r="H52" s="285">
        <v>14</v>
      </c>
      <c r="I52" s="285">
        <v>11</v>
      </c>
      <c r="J52" s="292" t="s">
        <v>956</v>
      </c>
      <c r="K52" s="143" t="s">
        <v>151</v>
      </c>
      <c r="L52" s="144" t="s">
        <v>155</v>
      </c>
      <c r="M52" s="145" t="s">
        <v>127</v>
      </c>
      <c r="N52" s="145">
        <v>600</v>
      </c>
      <c r="O52" s="145">
        <v>3</v>
      </c>
      <c r="P52" s="145" t="s">
        <v>154</v>
      </c>
      <c r="Q52" s="145">
        <v>12.5</v>
      </c>
      <c r="R52" s="146" t="s">
        <v>154</v>
      </c>
      <c r="S52" s="293">
        <v>240</v>
      </c>
      <c r="T52" s="293">
        <v>3</v>
      </c>
      <c r="U52" s="293">
        <v>25</v>
      </c>
      <c r="V52" s="293">
        <v>6.8</v>
      </c>
      <c r="W52" s="293">
        <v>2</v>
      </c>
      <c r="X52" s="298">
        <v>915</v>
      </c>
      <c r="Y52" s="298" t="s">
        <v>995</v>
      </c>
    </row>
    <row r="53" spans="1:25" x14ac:dyDescent="0.25">
      <c r="A53" s="283"/>
      <c r="B53" s="269"/>
      <c r="C53" s="269"/>
      <c r="D53" s="269"/>
      <c r="E53" s="269"/>
      <c r="F53" s="247"/>
      <c r="G53" s="269"/>
      <c r="H53" s="269"/>
      <c r="I53" s="269"/>
      <c r="J53" s="269"/>
      <c r="K53" s="147" t="s">
        <v>958</v>
      </c>
      <c r="L53" s="148" t="s">
        <v>155</v>
      </c>
      <c r="M53" s="65" t="s">
        <v>21</v>
      </c>
      <c r="N53" s="140">
        <v>240</v>
      </c>
      <c r="O53" s="140">
        <v>3</v>
      </c>
      <c r="P53" s="65" t="s">
        <v>959</v>
      </c>
      <c r="Q53" s="65">
        <v>6.8</v>
      </c>
      <c r="R53" s="64">
        <v>2</v>
      </c>
      <c r="S53" s="197"/>
      <c r="T53" s="197"/>
      <c r="U53" s="197"/>
      <c r="V53" s="197"/>
      <c r="W53" s="197"/>
      <c r="X53" s="299"/>
      <c r="Y53" s="299"/>
    </row>
    <row r="54" spans="1:25" ht="15.75" thickBot="1" x14ac:dyDescent="0.3">
      <c r="A54" s="284"/>
      <c r="B54" s="286"/>
      <c r="C54" s="286"/>
      <c r="D54" s="286"/>
      <c r="E54" s="286"/>
      <c r="F54" s="289"/>
      <c r="G54" s="286"/>
      <c r="H54" s="286"/>
      <c r="I54" s="286"/>
      <c r="J54" s="286"/>
      <c r="K54" s="149" t="s">
        <v>960</v>
      </c>
      <c r="L54" s="150" t="s">
        <v>155</v>
      </c>
      <c r="M54" s="151" t="s">
        <v>967</v>
      </c>
      <c r="N54" s="141">
        <v>240</v>
      </c>
      <c r="O54" s="141">
        <v>3</v>
      </c>
      <c r="P54" s="151" t="s">
        <v>962</v>
      </c>
      <c r="Q54" s="151" t="s">
        <v>968</v>
      </c>
      <c r="R54" s="152"/>
      <c r="S54" s="294"/>
      <c r="T54" s="294"/>
      <c r="U54" s="294"/>
      <c r="V54" s="294"/>
      <c r="W54" s="294"/>
      <c r="X54" s="300"/>
      <c r="Y54" s="300"/>
    </row>
    <row r="55" spans="1:25" x14ac:dyDescent="0.25">
      <c r="A55" s="282" t="s">
        <v>1059</v>
      </c>
      <c r="B55" s="285" t="s">
        <v>168</v>
      </c>
      <c r="C55" s="287">
        <v>34570</v>
      </c>
      <c r="D55" s="285" t="s">
        <v>953</v>
      </c>
      <c r="E55" s="285" t="s">
        <v>954</v>
      </c>
      <c r="F55" s="288" t="s">
        <v>955</v>
      </c>
      <c r="G55" s="285">
        <v>6</v>
      </c>
      <c r="H55" s="285">
        <v>14</v>
      </c>
      <c r="I55" s="285">
        <v>11</v>
      </c>
      <c r="J55" s="292" t="s">
        <v>956</v>
      </c>
      <c r="K55" s="143" t="s">
        <v>151</v>
      </c>
      <c r="L55" s="144" t="s">
        <v>155</v>
      </c>
      <c r="M55" s="155" t="s">
        <v>127</v>
      </c>
      <c r="N55" s="155">
        <v>600</v>
      </c>
      <c r="O55" s="155">
        <v>3</v>
      </c>
      <c r="P55" s="155" t="s">
        <v>154</v>
      </c>
      <c r="Q55" s="155">
        <v>12.5</v>
      </c>
      <c r="R55" s="156" t="s">
        <v>154</v>
      </c>
      <c r="S55" s="295">
        <v>240</v>
      </c>
      <c r="T55" s="295">
        <v>3</v>
      </c>
      <c r="U55" s="295">
        <v>25</v>
      </c>
      <c r="V55" s="295">
        <v>9.6</v>
      </c>
      <c r="W55" s="295">
        <v>3</v>
      </c>
      <c r="X55" s="295">
        <v>915</v>
      </c>
      <c r="Y55" s="298" t="s">
        <v>995</v>
      </c>
    </row>
    <row r="56" spans="1:25" x14ac:dyDescent="0.25">
      <c r="A56" s="283"/>
      <c r="B56" s="269"/>
      <c r="C56" s="269"/>
      <c r="D56" s="269"/>
      <c r="E56" s="269"/>
      <c r="F56" s="247"/>
      <c r="G56" s="269"/>
      <c r="H56" s="269"/>
      <c r="I56" s="269"/>
      <c r="J56" s="269"/>
      <c r="K56" s="147" t="s">
        <v>958</v>
      </c>
      <c r="L56" s="148" t="s">
        <v>155</v>
      </c>
      <c r="M56" s="153" t="s">
        <v>969</v>
      </c>
      <c r="N56" s="153">
        <v>240</v>
      </c>
      <c r="O56" s="153">
        <v>3</v>
      </c>
      <c r="P56" s="153" t="s">
        <v>959</v>
      </c>
      <c r="Q56" s="153">
        <v>9.6</v>
      </c>
      <c r="R56" s="157">
        <v>3</v>
      </c>
      <c r="S56" s="296"/>
      <c r="T56" s="296"/>
      <c r="U56" s="296"/>
      <c r="V56" s="296"/>
      <c r="W56" s="296"/>
      <c r="X56" s="296"/>
      <c r="Y56" s="299"/>
    </row>
    <row r="57" spans="1:25" ht="15.75" thickBot="1" x14ac:dyDescent="0.3">
      <c r="A57" s="284"/>
      <c r="B57" s="286"/>
      <c r="C57" s="286"/>
      <c r="D57" s="286"/>
      <c r="E57" s="286"/>
      <c r="F57" s="289"/>
      <c r="G57" s="286"/>
      <c r="H57" s="286"/>
      <c r="I57" s="286"/>
      <c r="J57" s="286"/>
      <c r="K57" s="149" t="s">
        <v>960</v>
      </c>
      <c r="L57" s="150" t="s">
        <v>155</v>
      </c>
      <c r="M57" s="154" t="s">
        <v>996</v>
      </c>
      <c r="N57" s="154">
        <v>240</v>
      </c>
      <c r="O57" s="154">
        <v>3</v>
      </c>
      <c r="P57" s="154" t="s">
        <v>962</v>
      </c>
      <c r="Q57" s="154" t="s">
        <v>997</v>
      </c>
      <c r="R57" s="158"/>
      <c r="S57" s="297"/>
      <c r="T57" s="297"/>
      <c r="U57" s="297"/>
      <c r="V57" s="297"/>
      <c r="W57" s="297"/>
      <c r="X57" s="297"/>
      <c r="Y57" s="300"/>
    </row>
    <row r="58" spans="1:25" x14ac:dyDescent="0.25">
      <c r="A58" s="282" t="s">
        <v>1060</v>
      </c>
      <c r="B58" s="285" t="s">
        <v>168</v>
      </c>
      <c r="C58" s="287">
        <v>36532</v>
      </c>
      <c r="D58" s="285" t="s">
        <v>972</v>
      </c>
      <c r="E58" s="285" t="s">
        <v>954</v>
      </c>
      <c r="F58" s="288" t="s">
        <v>973</v>
      </c>
      <c r="G58" s="301">
        <v>9</v>
      </c>
      <c r="H58" s="285">
        <v>14</v>
      </c>
      <c r="I58" s="285">
        <v>11</v>
      </c>
      <c r="J58" s="292" t="s">
        <v>956</v>
      </c>
      <c r="K58" s="143" t="s">
        <v>151</v>
      </c>
      <c r="L58" s="144" t="s">
        <v>155</v>
      </c>
      <c r="M58" s="155" t="s">
        <v>11</v>
      </c>
      <c r="N58" s="155">
        <v>600</v>
      </c>
      <c r="O58" s="155">
        <v>3</v>
      </c>
      <c r="P58" s="155" t="s">
        <v>154</v>
      </c>
      <c r="Q58" s="155">
        <v>25</v>
      </c>
      <c r="R58" s="156" t="s">
        <v>154</v>
      </c>
      <c r="S58" s="295">
        <v>240</v>
      </c>
      <c r="T58" s="295">
        <v>3</v>
      </c>
      <c r="U58" s="295">
        <v>25</v>
      </c>
      <c r="V58" s="295">
        <v>15.2</v>
      </c>
      <c r="W58" s="295">
        <v>5</v>
      </c>
      <c r="X58" s="295">
        <v>1373</v>
      </c>
      <c r="Y58" s="298" t="s">
        <v>995</v>
      </c>
    </row>
    <row r="59" spans="1:25" x14ac:dyDescent="0.25">
      <c r="A59" s="283"/>
      <c r="B59" s="269"/>
      <c r="C59" s="269"/>
      <c r="D59" s="269"/>
      <c r="E59" s="269"/>
      <c r="F59" s="247"/>
      <c r="G59" s="302"/>
      <c r="H59" s="269"/>
      <c r="I59" s="269"/>
      <c r="J59" s="269"/>
      <c r="K59" s="147" t="s">
        <v>958</v>
      </c>
      <c r="L59" s="148" t="s">
        <v>155</v>
      </c>
      <c r="M59" s="153" t="s">
        <v>974</v>
      </c>
      <c r="N59" s="153">
        <v>240</v>
      </c>
      <c r="O59" s="153">
        <v>3</v>
      </c>
      <c r="P59" s="153" t="s">
        <v>959</v>
      </c>
      <c r="Q59" s="153">
        <v>15.2</v>
      </c>
      <c r="R59" s="157">
        <v>5</v>
      </c>
      <c r="S59" s="296"/>
      <c r="T59" s="296"/>
      <c r="U59" s="296"/>
      <c r="V59" s="296"/>
      <c r="W59" s="296"/>
      <c r="X59" s="296"/>
      <c r="Y59" s="299"/>
    </row>
    <row r="60" spans="1:25" ht="15.75" thickBot="1" x14ac:dyDescent="0.3">
      <c r="A60" s="284"/>
      <c r="B60" s="286"/>
      <c r="C60" s="286"/>
      <c r="D60" s="286"/>
      <c r="E60" s="286"/>
      <c r="F60" s="289"/>
      <c r="G60" s="303"/>
      <c r="H60" s="286"/>
      <c r="I60" s="286"/>
      <c r="J60" s="286"/>
      <c r="K60" s="149" t="s">
        <v>960</v>
      </c>
      <c r="L60" s="150" t="s">
        <v>155</v>
      </c>
      <c r="M60" s="154" t="s">
        <v>975</v>
      </c>
      <c r="N60" s="154">
        <v>240</v>
      </c>
      <c r="O60" s="154">
        <v>3</v>
      </c>
      <c r="P60" s="154" t="s">
        <v>962</v>
      </c>
      <c r="Q60" s="154" t="s">
        <v>976</v>
      </c>
      <c r="R60" s="158"/>
      <c r="S60" s="297"/>
      <c r="T60" s="297"/>
      <c r="U60" s="297"/>
      <c r="V60" s="297"/>
      <c r="W60" s="297"/>
      <c r="X60" s="297"/>
      <c r="Y60" s="300"/>
    </row>
    <row r="61" spans="1:25" x14ac:dyDescent="0.25">
      <c r="A61" s="282" t="s">
        <v>1061</v>
      </c>
      <c r="B61" s="285" t="s">
        <v>168</v>
      </c>
      <c r="C61" s="287">
        <v>34570</v>
      </c>
      <c r="D61" s="285" t="s">
        <v>953</v>
      </c>
      <c r="E61" s="285" t="s">
        <v>954</v>
      </c>
      <c r="F61" s="288" t="s">
        <v>955</v>
      </c>
      <c r="G61" s="301">
        <v>6</v>
      </c>
      <c r="H61" s="285">
        <v>14</v>
      </c>
      <c r="I61" s="285">
        <v>11</v>
      </c>
      <c r="J61" s="292" t="s">
        <v>956</v>
      </c>
      <c r="K61" s="143" t="s">
        <v>151</v>
      </c>
      <c r="L61" s="144" t="s">
        <v>155</v>
      </c>
      <c r="M61" s="155" t="s">
        <v>12</v>
      </c>
      <c r="N61" s="155">
        <v>600</v>
      </c>
      <c r="O61" s="155">
        <v>3</v>
      </c>
      <c r="P61" s="155" t="s">
        <v>154</v>
      </c>
      <c r="Q61" s="155">
        <v>50</v>
      </c>
      <c r="R61" s="156" t="s">
        <v>154</v>
      </c>
      <c r="S61" s="295">
        <v>240</v>
      </c>
      <c r="T61" s="295">
        <v>3</v>
      </c>
      <c r="U61" s="295">
        <v>25</v>
      </c>
      <c r="V61" s="295">
        <v>22</v>
      </c>
      <c r="W61" s="295">
        <v>7.5</v>
      </c>
      <c r="X61" s="295">
        <v>915</v>
      </c>
      <c r="Y61" s="298" t="s">
        <v>998</v>
      </c>
    </row>
    <row r="62" spans="1:25" x14ac:dyDescent="0.25">
      <c r="A62" s="283"/>
      <c r="B62" s="269"/>
      <c r="C62" s="269"/>
      <c r="D62" s="269"/>
      <c r="E62" s="269"/>
      <c r="F62" s="247"/>
      <c r="G62" s="302"/>
      <c r="H62" s="269"/>
      <c r="I62" s="269"/>
      <c r="J62" s="269"/>
      <c r="K62" s="147" t="s">
        <v>958</v>
      </c>
      <c r="L62" s="148" t="s">
        <v>155</v>
      </c>
      <c r="M62" s="153" t="s">
        <v>999</v>
      </c>
      <c r="N62" s="153">
        <v>240</v>
      </c>
      <c r="O62" s="153">
        <v>3</v>
      </c>
      <c r="P62" s="153" t="s">
        <v>959</v>
      </c>
      <c r="Q62" s="153">
        <v>22</v>
      </c>
      <c r="R62" s="157">
        <v>7.5</v>
      </c>
      <c r="S62" s="296"/>
      <c r="T62" s="296"/>
      <c r="U62" s="296"/>
      <c r="V62" s="296"/>
      <c r="W62" s="296"/>
      <c r="X62" s="296"/>
      <c r="Y62" s="299"/>
    </row>
    <row r="63" spans="1:25" ht="15.75" thickBot="1" x14ac:dyDescent="0.3">
      <c r="A63" s="284"/>
      <c r="B63" s="286"/>
      <c r="C63" s="286"/>
      <c r="D63" s="286"/>
      <c r="E63" s="286"/>
      <c r="F63" s="289"/>
      <c r="G63" s="303"/>
      <c r="H63" s="286"/>
      <c r="I63" s="286"/>
      <c r="J63" s="286"/>
      <c r="K63" s="149" t="s">
        <v>960</v>
      </c>
      <c r="L63" s="150" t="s">
        <v>155</v>
      </c>
      <c r="M63" s="154" t="s">
        <v>1000</v>
      </c>
      <c r="N63" s="154">
        <v>240</v>
      </c>
      <c r="O63" s="154">
        <v>3</v>
      </c>
      <c r="P63" s="154" t="s">
        <v>962</v>
      </c>
      <c r="Q63" s="154" t="s">
        <v>1001</v>
      </c>
      <c r="R63" s="158"/>
      <c r="S63" s="297"/>
      <c r="T63" s="297"/>
      <c r="U63" s="297"/>
      <c r="V63" s="297"/>
      <c r="W63" s="297"/>
      <c r="X63" s="297"/>
      <c r="Y63" s="300"/>
    </row>
    <row r="64" spans="1:25" x14ac:dyDescent="0.25">
      <c r="A64" s="282" t="s">
        <v>1062</v>
      </c>
      <c r="B64" s="285" t="s">
        <v>168</v>
      </c>
      <c r="C64" s="287">
        <v>36532</v>
      </c>
      <c r="D64" s="285" t="s">
        <v>972</v>
      </c>
      <c r="E64" s="285" t="s">
        <v>954</v>
      </c>
      <c r="F64" s="288" t="s">
        <v>973</v>
      </c>
      <c r="G64" s="301">
        <v>9</v>
      </c>
      <c r="H64" s="285">
        <v>14</v>
      </c>
      <c r="I64" s="285">
        <v>11</v>
      </c>
      <c r="J64" s="292" t="s">
        <v>956</v>
      </c>
      <c r="K64" s="143" t="s">
        <v>151</v>
      </c>
      <c r="L64" s="144" t="s">
        <v>155</v>
      </c>
      <c r="M64" s="155" t="s">
        <v>12</v>
      </c>
      <c r="N64" s="155">
        <v>600</v>
      </c>
      <c r="O64" s="155">
        <v>3</v>
      </c>
      <c r="P64" s="155" t="s">
        <v>154</v>
      </c>
      <c r="Q64" s="155">
        <v>50</v>
      </c>
      <c r="R64" s="156" t="s">
        <v>154</v>
      </c>
      <c r="S64" s="295">
        <v>240</v>
      </c>
      <c r="T64" s="295">
        <v>3</v>
      </c>
      <c r="U64" s="295">
        <v>25</v>
      </c>
      <c r="V64" s="295">
        <v>28</v>
      </c>
      <c r="W64" s="295">
        <v>10</v>
      </c>
      <c r="X64" s="295">
        <v>1373</v>
      </c>
      <c r="Y64" s="298" t="s">
        <v>1002</v>
      </c>
    </row>
    <row r="65" spans="1:25" x14ac:dyDescent="0.25">
      <c r="A65" s="283"/>
      <c r="B65" s="269"/>
      <c r="C65" s="269"/>
      <c r="D65" s="269"/>
      <c r="E65" s="269"/>
      <c r="F65" s="247"/>
      <c r="G65" s="302"/>
      <c r="H65" s="269"/>
      <c r="I65" s="269"/>
      <c r="J65" s="269"/>
      <c r="K65" s="147" t="s">
        <v>958</v>
      </c>
      <c r="L65" s="148" t="s">
        <v>155</v>
      </c>
      <c r="M65" s="153" t="s">
        <v>978</v>
      </c>
      <c r="N65" s="153">
        <v>240</v>
      </c>
      <c r="O65" s="153">
        <v>3</v>
      </c>
      <c r="P65" s="153" t="s">
        <v>959</v>
      </c>
      <c r="Q65" s="153">
        <v>28</v>
      </c>
      <c r="R65" s="157">
        <v>10</v>
      </c>
      <c r="S65" s="296"/>
      <c r="T65" s="296"/>
      <c r="U65" s="296"/>
      <c r="V65" s="296"/>
      <c r="W65" s="296"/>
      <c r="X65" s="296"/>
      <c r="Y65" s="299"/>
    </row>
    <row r="66" spans="1:25" ht="15.75" thickBot="1" x14ac:dyDescent="0.3">
      <c r="A66" s="284"/>
      <c r="B66" s="286"/>
      <c r="C66" s="286"/>
      <c r="D66" s="286"/>
      <c r="E66" s="286"/>
      <c r="F66" s="289"/>
      <c r="G66" s="303"/>
      <c r="H66" s="286"/>
      <c r="I66" s="286"/>
      <c r="J66" s="286"/>
      <c r="K66" s="149" t="s">
        <v>960</v>
      </c>
      <c r="L66" s="150" t="s">
        <v>155</v>
      </c>
      <c r="M66" s="154" t="s">
        <v>979</v>
      </c>
      <c r="N66" s="154">
        <v>240</v>
      </c>
      <c r="O66" s="154">
        <v>3</v>
      </c>
      <c r="P66" s="154" t="s">
        <v>962</v>
      </c>
      <c r="Q66" s="154" t="s">
        <v>980</v>
      </c>
      <c r="R66" s="158"/>
      <c r="S66" s="297"/>
      <c r="T66" s="297"/>
      <c r="U66" s="297"/>
      <c r="V66" s="297"/>
      <c r="W66" s="297"/>
      <c r="X66" s="297"/>
      <c r="Y66" s="300"/>
    </row>
    <row r="67" spans="1:25" x14ac:dyDescent="0.25">
      <c r="A67" s="282" t="s">
        <v>1063</v>
      </c>
      <c r="B67" s="285" t="s">
        <v>168</v>
      </c>
      <c r="C67" s="287">
        <v>34570</v>
      </c>
      <c r="D67" s="285" t="s">
        <v>953</v>
      </c>
      <c r="E67" s="285" t="s">
        <v>954</v>
      </c>
      <c r="F67" s="288" t="s">
        <v>955</v>
      </c>
      <c r="G67" s="285">
        <v>6</v>
      </c>
      <c r="H67" s="285">
        <v>14</v>
      </c>
      <c r="I67" s="285">
        <v>11</v>
      </c>
      <c r="J67" s="292" t="s">
        <v>956</v>
      </c>
      <c r="K67" s="143" t="s">
        <v>151</v>
      </c>
      <c r="L67" s="144" t="s">
        <v>155</v>
      </c>
      <c r="M67" s="145" t="s">
        <v>12</v>
      </c>
      <c r="N67" s="145">
        <v>600</v>
      </c>
      <c r="O67" s="145">
        <v>3</v>
      </c>
      <c r="P67" s="145" t="s">
        <v>154</v>
      </c>
      <c r="Q67" s="145">
        <v>50</v>
      </c>
      <c r="R67" s="146" t="s">
        <v>154</v>
      </c>
      <c r="S67" s="293">
        <v>240</v>
      </c>
      <c r="T67" s="293">
        <v>3</v>
      </c>
      <c r="U67" s="293">
        <v>25</v>
      </c>
      <c r="V67" s="298">
        <v>42</v>
      </c>
      <c r="W67" s="298">
        <v>15</v>
      </c>
      <c r="X67" s="298">
        <v>915</v>
      </c>
      <c r="Y67" s="298" t="s">
        <v>1003</v>
      </c>
    </row>
    <row r="68" spans="1:25" x14ac:dyDescent="0.25">
      <c r="A68" s="283"/>
      <c r="B68" s="269"/>
      <c r="C68" s="269"/>
      <c r="D68" s="269"/>
      <c r="E68" s="269"/>
      <c r="F68" s="247"/>
      <c r="G68" s="269"/>
      <c r="H68" s="269"/>
      <c r="I68" s="269"/>
      <c r="J68" s="269"/>
      <c r="K68" s="147" t="s">
        <v>958</v>
      </c>
      <c r="L68" s="148" t="s">
        <v>155</v>
      </c>
      <c r="M68" s="65" t="s">
        <v>1004</v>
      </c>
      <c r="N68" s="140">
        <v>240</v>
      </c>
      <c r="O68" s="140">
        <v>3</v>
      </c>
      <c r="P68" s="65" t="s">
        <v>76</v>
      </c>
      <c r="Q68" s="65">
        <v>42</v>
      </c>
      <c r="R68" s="64">
        <v>15</v>
      </c>
      <c r="S68" s="197"/>
      <c r="T68" s="197"/>
      <c r="U68" s="197"/>
      <c r="V68" s="299"/>
      <c r="W68" s="299"/>
      <c r="X68" s="299"/>
      <c r="Y68" s="299"/>
    </row>
    <row r="69" spans="1:25" ht="15.75" thickBot="1" x14ac:dyDescent="0.3">
      <c r="A69" s="284"/>
      <c r="B69" s="286"/>
      <c r="C69" s="286"/>
      <c r="D69" s="286"/>
      <c r="E69" s="286"/>
      <c r="F69" s="289"/>
      <c r="G69" s="286"/>
      <c r="H69" s="286"/>
      <c r="I69" s="286"/>
      <c r="J69" s="286"/>
      <c r="K69" s="149" t="s">
        <v>960</v>
      </c>
      <c r="L69" s="150" t="s">
        <v>155</v>
      </c>
      <c r="M69" s="151" t="s">
        <v>988</v>
      </c>
      <c r="N69" s="141">
        <v>240</v>
      </c>
      <c r="O69" s="141">
        <v>3</v>
      </c>
      <c r="P69" s="151" t="s">
        <v>76</v>
      </c>
      <c r="Q69" s="151" t="s">
        <v>989</v>
      </c>
      <c r="R69" s="152"/>
      <c r="S69" s="294"/>
      <c r="T69" s="294"/>
      <c r="U69" s="294"/>
      <c r="V69" s="300"/>
      <c r="W69" s="300"/>
      <c r="X69" s="300"/>
      <c r="Y69" s="300"/>
    </row>
    <row r="70" spans="1:25" x14ac:dyDescent="0.25">
      <c r="A70" s="282" t="s">
        <v>1064</v>
      </c>
      <c r="B70" s="285" t="s">
        <v>168</v>
      </c>
      <c r="C70" s="287">
        <v>36532</v>
      </c>
      <c r="D70" s="285" t="s">
        <v>985</v>
      </c>
      <c r="E70" s="285" t="s">
        <v>954</v>
      </c>
      <c r="F70" s="288" t="s">
        <v>973</v>
      </c>
      <c r="G70" s="285">
        <v>15</v>
      </c>
      <c r="H70" s="285">
        <v>14</v>
      </c>
      <c r="I70" s="285">
        <v>11</v>
      </c>
      <c r="J70" s="292" t="s">
        <v>956</v>
      </c>
      <c r="K70" s="143" t="s">
        <v>151</v>
      </c>
      <c r="L70" s="144" t="s">
        <v>155</v>
      </c>
      <c r="M70" s="145" t="s">
        <v>13</v>
      </c>
      <c r="N70" s="145">
        <v>600</v>
      </c>
      <c r="O70" s="145">
        <v>3</v>
      </c>
      <c r="P70" s="145" t="s">
        <v>154</v>
      </c>
      <c r="Q70" s="145">
        <v>80</v>
      </c>
      <c r="R70" s="146" t="s">
        <v>154</v>
      </c>
      <c r="S70" s="293">
        <v>240</v>
      </c>
      <c r="T70" s="293">
        <v>3</v>
      </c>
      <c r="U70" s="293">
        <v>25</v>
      </c>
      <c r="V70" s="293">
        <v>54</v>
      </c>
      <c r="W70" s="293">
        <v>20</v>
      </c>
      <c r="X70" s="298">
        <v>2289</v>
      </c>
      <c r="Y70" s="298" t="s">
        <v>1005</v>
      </c>
    </row>
    <row r="71" spans="1:25" x14ac:dyDescent="0.25">
      <c r="A71" s="283"/>
      <c r="B71" s="269"/>
      <c r="C71" s="269"/>
      <c r="D71" s="269"/>
      <c r="E71" s="269"/>
      <c r="F71" s="247"/>
      <c r="G71" s="269"/>
      <c r="H71" s="269"/>
      <c r="I71" s="269"/>
      <c r="J71" s="269"/>
      <c r="K71" s="147" t="s">
        <v>958</v>
      </c>
      <c r="L71" s="148" t="s">
        <v>155</v>
      </c>
      <c r="M71" s="65" t="s">
        <v>987</v>
      </c>
      <c r="N71" s="140">
        <v>240</v>
      </c>
      <c r="O71" s="140">
        <v>3</v>
      </c>
      <c r="P71" s="65" t="s">
        <v>76</v>
      </c>
      <c r="Q71" s="65">
        <v>54</v>
      </c>
      <c r="R71" s="64">
        <v>20</v>
      </c>
      <c r="S71" s="197"/>
      <c r="T71" s="197"/>
      <c r="U71" s="197"/>
      <c r="V71" s="197"/>
      <c r="W71" s="197"/>
      <c r="X71" s="299"/>
      <c r="Y71" s="299"/>
    </row>
    <row r="72" spans="1:25" ht="15.75" thickBot="1" x14ac:dyDescent="0.3">
      <c r="A72" s="284"/>
      <c r="B72" s="286"/>
      <c r="C72" s="286"/>
      <c r="D72" s="286"/>
      <c r="E72" s="286"/>
      <c r="F72" s="289"/>
      <c r="G72" s="286"/>
      <c r="H72" s="286"/>
      <c r="I72" s="286"/>
      <c r="J72" s="286"/>
      <c r="K72" s="149" t="s">
        <v>960</v>
      </c>
      <c r="L72" s="150" t="s">
        <v>155</v>
      </c>
      <c r="M72" s="151" t="s">
        <v>991</v>
      </c>
      <c r="N72" s="141">
        <v>240</v>
      </c>
      <c r="O72" s="141">
        <v>3</v>
      </c>
      <c r="P72" s="151" t="s">
        <v>76</v>
      </c>
      <c r="Q72" s="151" t="s">
        <v>992</v>
      </c>
      <c r="R72" s="152"/>
      <c r="S72" s="294"/>
      <c r="T72" s="294"/>
      <c r="U72" s="294"/>
      <c r="V72" s="294"/>
      <c r="W72" s="294"/>
      <c r="X72" s="300"/>
      <c r="Y72" s="300"/>
    </row>
    <row r="73" spans="1:25" x14ac:dyDescent="0.25">
      <c r="A73" s="282" t="s">
        <v>1065</v>
      </c>
      <c r="B73" s="285" t="s">
        <v>168</v>
      </c>
      <c r="C73" s="287">
        <v>36532</v>
      </c>
      <c r="D73" s="285" t="s">
        <v>985</v>
      </c>
      <c r="E73" s="285" t="s">
        <v>954</v>
      </c>
      <c r="F73" s="288" t="s">
        <v>973</v>
      </c>
      <c r="G73" s="285">
        <v>15</v>
      </c>
      <c r="H73" s="285">
        <v>14</v>
      </c>
      <c r="I73" s="285">
        <v>11</v>
      </c>
      <c r="J73" s="292" t="s">
        <v>956</v>
      </c>
      <c r="K73" s="143" t="s">
        <v>151</v>
      </c>
      <c r="L73" s="144" t="s">
        <v>155</v>
      </c>
      <c r="M73" s="145" t="s">
        <v>13</v>
      </c>
      <c r="N73" s="145">
        <v>600</v>
      </c>
      <c r="O73" s="145">
        <v>3</v>
      </c>
      <c r="P73" s="145" t="s">
        <v>154</v>
      </c>
      <c r="Q73" s="145">
        <v>80</v>
      </c>
      <c r="R73" s="146" t="s">
        <v>154</v>
      </c>
      <c r="S73" s="293">
        <v>240</v>
      </c>
      <c r="T73" s="293">
        <v>3</v>
      </c>
      <c r="U73" s="293">
        <v>25</v>
      </c>
      <c r="V73" s="293">
        <v>68</v>
      </c>
      <c r="W73" s="293">
        <v>25</v>
      </c>
      <c r="X73" s="298">
        <v>2289</v>
      </c>
      <c r="Y73" s="298" t="s">
        <v>1005</v>
      </c>
    </row>
    <row r="74" spans="1:25" x14ac:dyDescent="0.25">
      <c r="A74" s="283"/>
      <c r="B74" s="269"/>
      <c r="C74" s="269"/>
      <c r="D74" s="269"/>
      <c r="E74" s="269"/>
      <c r="F74" s="247"/>
      <c r="G74" s="269"/>
      <c r="H74" s="269"/>
      <c r="I74" s="269"/>
      <c r="J74" s="269"/>
      <c r="K74" s="147" t="s">
        <v>958</v>
      </c>
      <c r="L74" s="148" t="s">
        <v>155</v>
      </c>
      <c r="M74" s="65" t="s">
        <v>990</v>
      </c>
      <c r="N74" s="140">
        <v>240</v>
      </c>
      <c r="O74" s="140">
        <v>3</v>
      </c>
      <c r="P74" s="65" t="s">
        <v>76</v>
      </c>
      <c r="Q74" s="65">
        <v>80</v>
      </c>
      <c r="R74" s="64">
        <v>30</v>
      </c>
      <c r="S74" s="197"/>
      <c r="T74" s="197"/>
      <c r="U74" s="197"/>
      <c r="V74" s="197"/>
      <c r="W74" s="197"/>
      <c r="X74" s="299"/>
      <c r="Y74" s="299"/>
    </row>
    <row r="75" spans="1:25" ht="15.75" thickBot="1" x14ac:dyDescent="0.3">
      <c r="A75" s="284"/>
      <c r="B75" s="286"/>
      <c r="C75" s="286"/>
      <c r="D75" s="286"/>
      <c r="E75" s="286"/>
      <c r="F75" s="289"/>
      <c r="G75" s="286"/>
      <c r="H75" s="286"/>
      <c r="I75" s="286"/>
      <c r="J75" s="286"/>
      <c r="K75" s="149" t="s">
        <v>960</v>
      </c>
      <c r="L75" s="150" t="s">
        <v>155</v>
      </c>
      <c r="M75" s="151" t="s">
        <v>993</v>
      </c>
      <c r="N75" s="141">
        <v>240</v>
      </c>
      <c r="O75" s="141">
        <v>3</v>
      </c>
      <c r="P75" s="151" t="s">
        <v>76</v>
      </c>
      <c r="Q75" s="151" t="s">
        <v>994</v>
      </c>
      <c r="R75" s="152"/>
      <c r="S75" s="294"/>
      <c r="T75" s="294"/>
      <c r="U75" s="294"/>
      <c r="V75" s="294"/>
      <c r="W75" s="294"/>
      <c r="X75" s="300"/>
      <c r="Y75" s="300"/>
    </row>
    <row r="76" spans="1:25" x14ac:dyDescent="0.25">
      <c r="A76" s="282" t="s">
        <v>1066</v>
      </c>
      <c r="B76" s="285" t="s">
        <v>168</v>
      </c>
      <c r="C76" s="287">
        <v>36532</v>
      </c>
      <c r="D76" s="285" t="s">
        <v>985</v>
      </c>
      <c r="E76" s="285" t="s">
        <v>954</v>
      </c>
      <c r="F76" s="288" t="s">
        <v>973</v>
      </c>
      <c r="G76" s="285">
        <v>15</v>
      </c>
      <c r="H76" s="285">
        <v>14</v>
      </c>
      <c r="I76" s="285">
        <v>11</v>
      </c>
      <c r="J76" s="292" t="s">
        <v>956</v>
      </c>
      <c r="K76" s="143" t="s">
        <v>151</v>
      </c>
      <c r="L76" s="144" t="s">
        <v>155</v>
      </c>
      <c r="M76" s="145" t="s">
        <v>14</v>
      </c>
      <c r="N76" s="145">
        <v>600</v>
      </c>
      <c r="O76" s="145">
        <v>3</v>
      </c>
      <c r="P76" s="145" t="s">
        <v>154</v>
      </c>
      <c r="Q76" s="145">
        <v>115</v>
      </c>
      <c r="R76" s="146" t="s">
        <v>154</v>
      </c>
      <c r="S76" s="293">
        <v>240</v>
      </c>
      <c r="T76" s="293">
        <v>3</v>
      </c>
      <c r="U76" s="293">
        <v>25</v>
      </c>
      <c r="V76" s="293">
        <v>80</v>
      </c>
      <c r="W76" s="293">
        <v>30</v>
      </c>
      <c r="X76" s="298">
        <v>2289</v>
      </c>
      <c r="Y76" s="298" t="s">
        <v>1005</v>
      </c>
    </row>
    <row r="77" spans="1:25" x14ac:dyDescent="0.25">
      <c r="A77" s="283"/>
      <c r="B77" s="269"/>
      <c r="C77" s="269"/>
      <c r="D77" s="269"/>
      <c r="E77" s="269"/>
      <c r="F77" s="247"/>
      <c r="G77" s="269"/>
      <c r="H77" s="269"/>
      <c r="I77" s="269"/>
      <c r="J77" s="269"/>
      <c r="K77" s="147" t="s">
        <v>958</v>
      </c>
      <c r="L77" s="148" t="s">
        <v>155</v>
      </c>
      <c r="M77" s="65" t="s">
        <v>990</v>
      </c>
      <c r="N77" s="140">
        <v>240</v>
      </c>
      <c r="O77" s="140">
        <v>3</v>
      </c>
      <c r="P77" s="65" t="s">
        <v>76</v>
      </c>
      <c r="Q77" s="65">
        <v>80</v>
      </c>
      <c r="R77" s="64">
        <v>30</v>
      </c>
      <c r="S77" s="197"/>
      <c r="T77" s="197"/>
      <c r="U77" s="197"/>
      <c r="V77" s="197"/>
      <c r="W77" s="197"/>
      <c r="X77" s="299"/>
      <c r="Y77" s="299"/>
    </row>
    <row r="78" spans="1:25" ht="15.75" thickBot="1" x14ac:dyDescent="0.3">
      <c r="A78" s="284"/>
      <c r="B78" s="286"/>
      <c r="C78" s="286"/>
      <c r="D78" s="286"/>
      <c r="E78" s="286"/>
      <c r="F78" s="289"/>
      <c r="G78" s="286"/>
      <c r="H78" s="286"/>
      <c r="I78" s="286"/>
      <c r="J78" s="286"/>
      <c r="K78" s="149" t="s">
        <v>960</v>
      </c>
      <c r="L78" s="150" t="s">
        <v>155</v>
      </c>
      <c r="M78" s="151" t="s">
        <v>993</v>
      </c>
      <c r="N78" s="141">
        <v>240</v>
      </c>
      <c r="O78" s="141">
        <v>3</v>
      </c>
      <c r="P78" s="151" t="s">
        <v>76</v>
      </c>
      <c r="Q78" s="151" t="s">
        <v>994</v>
      </c>
      <c r="R78" s="152"/>
      <c r="S78" s="294"/>
      <c r="T78" s="294"/>
      <c r="U78" s="294"/>
      <c r="V78" s="294"/>
      <c r="W78" s="294"/>
      <c r="X78" s="300"/>
      <c r="Y78" s="300"/>
    </row>
    <row r="79" spans="1:25" x14ac:dyDescent="0.25">
      <c r="A79" s="282" t="s">
        <v>1067</v>
      </c>
      <c r="B79" s="285" t="s">
        <v>168</v>
      </c>
      <c r="C79" s="287">
        <v>34570</v>
      </c>
      <c r="D79" s="285" t="s">
        <v>953</v>
      </c>
      <c r="E79" s="285" t="s">
        <v>954</v>
      </c>
      <c r="F79" s="288" t="s">
        <v>955</v>
      </c>
      <c r="G79" s="285">
        <v>6</v>
      </c>
      <c r="H79" s="285">
        <v>14</v>
      </c>
      <c r="I79" s="285">
        <v>11</v>
      </c>
      <c r="J79" s="292" t="s">
        <v>956</v>
      </c>
      <c r="K79" s="143" t="s">
        <v>151</v>
      </c>
      <c r="L79" s="144" t="s">
        <v>155</v>
      </c>
      <c r="M79" s="145" t="s">
        <v>7</v>
      </c>
      <c r="N79" s="145">
        <v>600</v>
      </c>
      <c r="O79" s="145">
        <v>3</v>
      </c>
      <c r="P79" s="145" t="s">
        <v>154</v>
      </c>
      <c r="Q79" s="145">
        <v>2</v>
      </c>
      <c r="R79" s="146" t="s">
        <v>154</v>
      </c>
      <c r="S79" s="293">
        <v>480</v>
      </c>
      <c r="T79" s="293">
        <v>3</v>
      </c>
      <c r="U79" s="293">
        <v>18</v>
      </c>
      <c r="V79" s="293">
        <v>1.1000000000000001</v>
      </c>
      <c r="W79" s="293">
        <v>0.5</v>
      </c>
      <c r="X79" s="298">
        <v>915</v>
      </c>
      <c r="Y79" s="298" t="s">
        <v>995</v>
      </c>
    </row>
    <row r="80" spans="1:25" x14ac:dyDescent="0.25">
      <c r="A80" s="283"/>
      <c r="B80" s="269"/>
      <c r="C80" s="269"/>
      <c r="D80" s="269"/>
      <c r="E80" s="269"/>
      <c r="F80" s="247"/>
      <c r="G80" s="269"/>
      <c r="H80" s="269"/>
      <c r="I80" s="269"/>
      <c r="J80" s="269"/>
      <c r="K80" s="147" t="s">
        <v>958</v>
      </c>
      <c r="L80" s="148" t="s">
        <v>155</v>
      </c>
      <c r="M80" s="65" t="s">
        <v>21</v>
      </c>
      <c r="N80" s="140">
        <v>480</v>
      </c>
      <c r="O80" s="140">
        <v>3</v>
      </c>
      <c r="P80" s="65" t="s">
        <v>959</v>
      </c>
      <c r="Q80" s="65">
        <v>7.6</v>
      </c>
      <c r="R80" s="64">
        <v>5</v>
      </c>
      <c r="S80" s="197"/>
      <c r="T80" s="197"/>
      <c r="U80" s="197"/>
      <c r="V80" s="197"/>
      <c r="W80" s="197"/>
      <c r="X80" s="299"/>
      <c r="Y80" s="299"/>
    </row>
    <row r="81" spans="1:25" ht="15.75" thickBot="1" x14ac:dyDescent="0.3">
      <c r="A81" s="284"/>
      <c r="B81" s="286"/>
      <c r="C81" s="286"/>
      <c r="D81" s="286"/>
      <c r="E81" s="286"/>
      <c r="F81" s="289"/>
      <c r="G81" s="286"/>
      <c r="H81" s="286"/>
      <c r="I81" s="286"/>
      <c r="J81" s="286"/>
      <c r="K81" s="149" t="s">
        <v>960</v>
      </c>
      <c r="L81" s="150" t="s">
        <v>155</v>
      </c>
      <c r="M81" s="151" t="s">
        <v>1006</v>
      </c>
      <c r="N81" s="141">
        <v>480</v>
      </c>
      <c r="O81" s="141">
        <v>3</v>
      </c>
      <c r="P81" s="151" t="s">
        <v>962</v>
      </c>
      <c r="Q81" s="151" t="s">
        <v>1007</v>
      </c>
      <c r="R81" s="152"/>
      <c r="S81" s="294"/>
      <c r="T81" s="294"/>
      <c r="U81" s="294"/>
      <c r="V81" s="294"/>
      <c r="W81" s="294"/>
      <c r="X81" s="300"/>
      <c r="Y81" s="300"/>
    </row>
    <row r="82" spans="1:25" x14ac:dyDescent="0.25">
      <c r="A82" s="282" t="s">
        <v>1068</v>
      </c>
      <c r="B82" s="285" t="s">
        <v>168</v>
      </c>
      <c r="C82" s="287">
        <v>34570</v>
      </c>
      <c r="D82" s="285" t="s">
        <v>953</v>
      </c>
      <c r="E82" s="285" t="s">
        <v>954</v>
      </c>
      <c r="F82" s="288" t="s">
        <v>955</v>
      </c>
      <c r="G82" s="285">
        <v>6</v>
      </c>
      <c r="H82" s="285">
        <v>14</v>
      </c>
      <c r="I82" s="285">
        <v>11</v>
      </c>
      <c r="J82" s="292" t="s">
        <v>956</v>
      </c>
      <c r="K82" s="143" t="s">
        <v>151</v>
      </c>
      <c r="L82" s="144" t="s">
        <v>155</v>
      </c>
      <c r="M82" s="145" t="s">
        <v>7</v>
      </c>
      <c r="N82" s="145">
        <v>600</v>
      </c>
      <c r="O82" s="145">
        <v>3</v>
      </c>
      <c r="P82" s="145" t="s">
        <v>154</v>
      </c>
      <c r="Q82" s="145">
        <v>2</v>
      </c>
      <c r="R82" s="146" t="s">
        <v>154</v>
      </c>
      <c r="S82" s="293">
        <v>480</v>
      </c>
      <c r="T82" s="293">
        <v>3</v>
      </c>
      <c r="U82" s="293">
        <v>18</v>
      </c>
      <c r="V82" s="293">
        <v>1.6</v>
      </c>
      <c r="W82" s="293">
        <v>0.75</v>
      </c>
      <c r="X82" s="298">
        <v>915</v>
      </c>
      <c r="Y82" s="298" t="s">
        <v>995</v>
      </c>
    </row>
    <row r="83" spans="1:25" x14ac:dyDescent="0.25">
      <c r="A83" s="283"/>
      <c r="B83" s="269"/>
      <c r="C83" s="269"/>
      <c r="D83" s="269"/>
      <c r="E83" s="269"/>
      <c r="F83" s="247"/>
      <c r="G83" s="269"/>
      <c r="H83" s="269"/>
      <c r="I83" s="269"/>
      <c r="J83" s="269"/>
      <c r="K83" s="147" t="s">
        <v>958</v>
      </c>
      <c r="L83" s="148" t="s">
        <v>155</v>
      </c>
      <c r="M83" s="65" t="s">
        <v>21</v>
      </c>
      <c r="N83" s="140">
        <v>480</v>
      </c>
      <c r="O83" s="140">
        <v>3</v>
      </c>
      <c r="P83" s="65" t="s">
        <v>959</v>
      </c>
      <c r="Q83" s="65">
        <v>7.6</v>
      </c>
      <c r="R83" s="64">
        <v>5</v>
      </c>
      <c r="S83" s="197"/>
      <c r="T83" s="197"/>
      <c r="U83" s="197"/>
      <c r="V83" s="197"/>
      <c r="W83" s="197"/>
      <c r="X83" s="299"/>
      <c r="Y83" s="299"/>
    </row>
    <row r="84" spans="1:25" ht="15.75" thickBot="1" x14ac:dyDescent="0.3">
      <c r="A84" s="284"/>
      <c r="B84" s="286"/>
      <c r="C84" s="286"/>
      <c r="D84" s="286"/>
      <c r="E84" s="286"/>
      <c r="F84" s="289"/>
      <c r="G84" s="286"/>
      <c r="H84" s="286"/>
      <c r="I84" s="286"/>
      <c r="J84" s="286"/>
      <c r="K84" s="149" t="s">
        <v>960</v>
      </c>
      <c r="L84" s="150" t="s">
        <v>155</v>
      </c>
      <c r="M84" s="151" t="s">
        <v>961</v>
      </c>
      <c r="N84" s="141">
        <v>480</v>
      </c>
      <c r="O84" s="141">
        <v>3</v>
      </c>
      <c r="P84" s="151" t="s">
        <v>962</v>
      </c>
      <c r="Q84" s="151" t="s">
        <v>963</v>
      </c>
      <c r="R84" s="152"/>
      <c r="S84" s="294"/>
      <c r="T84" s="294"/>
      <c r="U84" s="294"/>
      <c r="V84" s="294"/>
      <c r="W84" s="294"/>
      <c r="X84" s="300"/>
      <c r="Y84" s="300"/>
    </row>
    <row r="85" spans="1:25" x14ac:dyDescent="0.25">
      <c r="A85" s="282" t="s">
        <v>1069</v>
      </c>
      <c r="B85" s="285" t="s">
        <v>168</v>
      </c>
      <c r="C85" s="287">
        <v>34570</v>
      </c>
      <c r="D85" s="285" t="s">
        <v>953</v>
      </c>
      <c r="E85" s="285" t="s">
        <v>954</v>
      </c>
      <c r="F85" s="288" t="s">
        <v>955</v>
      </c>
      <c r="G85" s="285">
        <v>6</v>
      </c>
      <c r="H85" s="285">
        <v>14</v>
      </c>
      <c r="I85" s="285">
        <v>11</v>
      </c>
      <c r="J85" s="292" t="s">
        <v>956</v>
      </c>
      <c r="K85" s="143" t="s">
        <v>151</v>
      </c>
      <c r="L85" s="144" t="s">
        <v>155</v>
      </c>
      <c r="M85" s="145" t="s">
        <v>8</v>
      </c>
      <c r="N85" s="145">
        <v>600</v>
      </c>
      <c r="O85" s="145">
        <v>3</v>
      </c>
      <c r="P85" s="145" t="s">
        <v>154</v>
      </c>
      <c r="Q85" s="145">
        <v>3.5</v>
      </c>
      <c r="R85" s="146" t="s">
        <v>154</v>
      </c>
      <c r="S85" s="293">
        <v>480</v>
      </c>
      <c r="T85" s="293">
        <v>3</v>
      </c>
      <c r="U85" s="293">
        <v>18</v>
      </c>
      <c r="V85" s="293">
        <v>2.1</v>
      </c>
      <c r="W85" s="293">
        <v>1</v>
      </c>
      <c r="X85" s="298">
        <v>915</v>
      </c>
      <c r="Y85" s="298" t="s">
        <v>995</v>
      </c>
    </row>
    <row r="86" spans="1:25" x14ac:dyDescent="0.25">
      <c r="A86" s="283"/>
      <c r="B86" s="269"/>
      <c r="C86" s="269"/>
      <c r="D86" s="269"/>
      <c r="E86" s="269"/>
      <c r="F86" s="247"/>
      <c r="G86" s="269"/>
      <c r="H86" s="269"/>
      <c r="I86" s="269"/>
      <c r="J86" s="269"/>
      <c r="K86" s="147" t="s">
        <v>958</v>
      </c>
      <c r="L86" s="148" t="s">
        <v>155</v>
      </c>
      <c r="M86" s="65" t="s">
        <v>21</v>
      </c>
      <c r="N86" s="140">
        <v>480</v>
      </c>
      <c r="O86" s="140">
        <v>3</v>
      </c>
      <c r="P86" s="65" t="s">
        <v>959</v>
      </c>
      <c r="Q86" s="65">
        <v>7.6</v>
      </c>
      <c r="R86" s="64">
        <v>5</v>
      </c>
      <c r="S86" s="197"/>
      <c r="T86" s="197"/>
      <c r="U86" s="197"/>
      <c r="V86" s="197"/>
      <c r="W86" s="197"/>
      <c r="X86" s="299"/>
      <c r="Y86" s="299"/>
    </row>
    <row r="87" spans="1:25" ht="15.75" thickBot="1" x14ac:dyDescent="0.3">
      <c r="A87" s="284"/>
      <c r="B87" s="286"/>
      <c r="C87" s="286"/>
      <c r="D87" s="286"/>
      <c r="E87" s="286"/>
      <c r="F87" s="289"/>
      <c r="G87" s="286"/>
      <c r="H87" s="286"/>
      <c r="I87" s="286"/>
      <c r="J87" s="286"/>
      <c r="K87" s="149" t="s">
        <v>960</v>
      </c>
      <c r="L87" s="150" t="s">
        <v>155</v>
      </c>
      <c r="M87" s="151" t="s">
        <v>961</v>
      </c>
      <c r="N87" s="141">
        <v>480</v>
      </c>
      <c r="O87" s="141">
        <v>3</v>
      </c>
      <c r="P87" s="151" t="s">
        <v>962</v>
      </c>
      <c r="Q87" s="151" t="s">
        <v>963</v>
      </c>
      <c r="R87" s="152"/>
      <c r="S87" s="294"/>
      <c r="T87" s="294"/>
      <c r="U87" s="294"/>
      <c r="V87" s="294"/>
      <c r="W87" s="294"/>
      <c r="X87" s="300"/>
      <c r="Y87" s="300"/>
    </row>
    <row r="88" spans="1:25" x14ac:dyDescent="0.25">
      <c r="A88" s="282" t="s">
        <v>1070</v>
      </c>
      <c r="B88" s="285" t="s">
        <v>168</v>
      </c>
      <c r="C88" s="287">
        <v>34570</v>
      </c>
      <c r="D88" s="285" t="s">
        <v>953</v>
      </c>
      <c r="E88" s="285" t="s">
        <v>954</v>
      </c>
      <c r="F88" s="288" t="s">
        <v>955</v>
      </c>
      <c r="G88" s="285">
        <v>6</v>
      </c>
      <c r="H88" s="285">
        <v>14</v>
      </c>
      <c r="I88" s="285">
        <v>11</v>
      </c>
      <c r="J88" s="292" t="s">
        <v>956</v>
      </c>
      <c r="K88" s="143" t="s">
        <v>151</v>
      </c>
      <c r="L88" s="144" t="s">
        <v>155</v>
      </c>
      <c r="M88" s="145" t="s">
        <v>8</v>
      </c>
      <c r="N88" s="145">
        <v>600</v>
      </c>
      <c r="O88" s="145">
        <v>3</v>
      </c>
      <c r="P88" s="145" t="s">
        <v>154</v>
      </c>
      <c r="Q88" s="145">
        <v>3.5</v>
      </c>
      <c r="R88" s="146" t="s">
        <v>154</v>
      </c>
      <c r="S88" s="293">
        <v>480</v>
      </c>
      <c r="T88" s="293">
        <v>3</v>
      </c>
      <c r="U88" s="293">
        <v>18</v>
      </c>
      <c r="V88" s="293">
        <v>3</v>
      </c>
      <c r="W88" s="293">
        <v>1.5</v>
      </c>
      <c r="X88" s="298">
        <v>915</v>
      </c>
      <c r="Y88" s="298" t="s">
        <v>995</v>
      </c>
    </row>
    <row r="89" spans="1:25" x14ac:dyDescent="0.25">
      <c r="A89" s="283"/>
      <c r="B89" s="269"/>
      <c r="C89" s="269"/>
      <c r="D89" s="269"/>
      <c r="E89" s="269"/>
      <c r="F89" s="247"/>
      <c r="G89" s="269"/>
      <c r="H89" s="269"/>
      <c r="I89" s="269"/>
      <c r="J89" s="269"/>
      <c r="K89" s="147" t="s">
        <v>958</v>
      </c>
      <c r="L89" s="148" t="s">
        <v>155</v>
      </c>
      <c r="M89" s="65" t="s">
        <v>21</v>
      </c>
      <c r="N89" s="140">
        <v>480</v>
      </c>
      <c r="O89" s="140">
        <v>3</v>
      </c>
      <c r="P89" s="65" t="s">
        <v>959</v>
      </c>
      <c r="Q89" s="65">
        <v>7.6</v>
      </c>
      <c r="R89" s="64">
        <v>5</v>
      </c>
      <c r="S89" s="197"/>
      <c r="T89" s="197"/>
      <c r="U89" s="197"/>
      <c r="V89" s="197"/>
      <c r="W89" s="197"/>
      <c r="X89" s="299"/>
      <c r="Y89" s="299"/>
    </row>
    <row r="90" spans="1:25" ht="15.75" thickBot="1" x14ac:dyDescent="0.3">
      <c r="A90" s="284"/>
      <c r="B90" s="286"/>
      <c r="C90" s="286"/>
      <c r="D90" s="286"/>
      <c r="E90" s="286"/>
      <c r="F90" s="289"/>
      <c r="G90" s="286"/>
      <c r="H90" s="286"/>
      <c r="I90" s="286"/>
      <c r="J90" s="286"/>
      <c r="K90" s="149" t="s">
        <v>960</v>
      </c>
      <c r="L90" s="150" t="s">
        <v>155</v>
      </c>
      <c r="M90" s="151" t="s">
        <v>27</v>
      </c>
      <c r="N90" s="141">
        <v>480</v>
      </c>
      <c r="O90" s="141">
        <v>3</v>
      </c>
      <c r="P90" s="151" t="s">
        <v>962</v>
      </c>
      <c r="Q90" s="151" t="s">
        <v>964</v>
      </c>
      <c r="R90" s="152"/>
      <c r="S90" s="294"/>
      <c r="T90" s="294"/>
      <c r="U90" s="294"/>
      <c r="V90" s="294"/>
      <c r="W90" s="294"/>
      <c r="X90" s="300"/>
      <c r="Y90" s="300"/>
    </row>
    <row r="91" spans="1:25" x14ac:dyDescent="0.25">
      <c r="A91" s="282" t="s">
        <v>1071</v>
      </c>
      <c r="B91" s="285" t="s">
        <v>168</v>
      </c>
      <c r="C91" s="287">
        <v>34570</v>
      </c>
      <c r="D91" s="285" t="s">
        <v>953</v>
      </c>
      <c r="E91" s="285" t="s">
        <v>954</v>
      </c>
      <c r="F91" s="288" t="s">
        <v>955</v>
      </c>
      <c r="G91" s="285">
        <v>6</v>
      </c>
      <c r="H91" s="285">
        <v>14</v>
      </c>
      <c r="I91" s="285">
        <v>11</v>
      </c>
      <c r="J91" s="292" t="s">
        <v>956</v>
      </c>
      <c r="K91" s="143" t="s">
        <v>151</v>
      </c>
      <c r="L91" s="144" t="s">
        <v>155</v>
      </c>
      <c r="M91" s="145" t="s">
        <v>8</v>
      </c>
      <c r="N91" s="145">
        <v>600</v>
      </c>
      <c r="O91" s="145">
        <v>3</v>
      </c>
      <c r="P91" s="145" t="s">
        <v>154</v>
      </c>
      <c r="Q91" s="145">
        <v>3.5</v>
      </c>
      <c r="R91" s="146" t="s">
        <v>154</v>
      </c>
      <c r="S91" s="293">
        <v>480</v>
      </c>
      <c r="T91" s="293">
        <v>3</v>
      </c>
      <c r="U91" s="293">
        <v>18</v>
      </c>
      <c r="V91" s="293">
        <v>3</v>
      </c>
      <c r="W91" s="293">
        <v>1.5</v>
      </c>
      <c r="X91" s="298">
        <v>915</v>
      </c>
      <c r="Y91" s="298" t="s">
        <v>995</v>
      </c>
    </row>
    <row r="92" spans="1:25" x14ac:dyDescent="0.25">
      <c r="A92" s="283"/>
      <c r="B92" s="269"/>
      <c r="C92" s="269"/>
      <c r="D92" s="269"/>
      <c r="E92" s="269"/>
      <c r="F92" s="247"/>
      <c r="G92" s="269"/>
      <c r="H92" s="269"/>
      <c r="I92" s="269"/>
      <c r="J92" s="269"/>
      <c r="K92" s="147" t="s">
        <v>958</v>
      </c>
      <c r="L92" s="148" t="s">
        <v>155</v>
      </c>
      <c r="M92" s="65" t="s">
        <v>21</v>
      </c>
      <c r="N92" s="140">
        <v>480</v>
      </c>
      <c r="O92" s="140">
        <v>3</v>
      </c>
      <c r="P92" s="65" t="s">
        <v>959</v>
      </c>
      <c r="Q92" s="65">
        <v>7.6</v>
      </c>
      <c r="R92" s="64">
        <v>5</v>
      </c>
      <c r="S92" s="197"/>
      <c r="T92" s="197"/>
      <c r="U92" s="197"/>
      <c r="V92" s="197"/>
      <c r="W92" s="197"/>
      <c r="X92" s="299"/>
      <c r="Y92" s="299"/>
    </row>
    <row r="93" spans="1:25" ht="15.75" thickBot="1" x14ac:dyDescent="0.3">
      <c r="A93" s="284"/>
      <c r="B93" s="286"/>
      <c r="C93" s="286"/>
      <c r="D93" s="286"/>
      <c r="E93" s="286"/>
      <c r="F93" s="289"/>
      <c r="G93" s="286"/>
      <c r="H93" s="286"/>
      <c r="I93" s="286"/>
      <c r="J93" s="286"/>
      <c r="K93" s="149" t="s">
        <v>960</v>
      </c>
      <c r="L93" s="150" t="s">
        <v>155</v>
      </c>
      <c r="M93" s="151" t="s">
        <v>961</v>
      </c>
      <c r="N93" s="141">
        <v>480</v>
      </c>
      <c r="O93" s="141">
        <v>3</v>
      </c>
      <c r="P93" s="151" t="s">
        <v>962</v>
      </c>
      <c r="Q93" s="151" t="s">
        <v>963</v>
      </c>
      <c r="R93" s="152"/>
      <c r="S93" s="294"/>
      <c r="T93" s="294"/>
      <c r="U93" s="294"/>
      <c r="V93" s="294"/>
      <c r="W93" s="294"/>
      <c r="X93" s="300"/>
      <c r="Y93" s="300"/>
    </row>
    <row r="94" spans="1:25" x14ac:dyDescent="0.25">
      <c r="A94" s="282" t="s">
        <v>1072</v>
      </c>
      <c r="B94" s="285" t="s">
        <v>168</v>
      </c>
      <c r="C94" s="287">
        <v>34570</v>
      </c>
      <c r="D94" s="285" t="s">
        <v>953</v>
      </c>
      <c r="E94" s="285" t="s">
        <v>954</v>
      </c>
      <c r="F94" s="288" t="s">
        <v>955</v>
      </c>
      <c r="G94" s="285">
        <v>6</v>
      </c>
      <c r="H94" s="285">
        <v>14</v>
      </c>
      <c r="I94" s="285">
        <v>11</v>
      </c>
      <c r="J94" s="292" t="s">
        <v>956</v>
      </c>
      <c r="K94" s="143" t="s">
        <v>151</v>
      </c>
      <c r="L94" s="144" t="s">
        <v>155</v>
      </c>
      <c r="M94" s="145" t="s">
        <v>9</v>
      </c>
      <c r="N94" s="145">
        <v>600</v>
      </c>
      <c r="O94" s="145">
        <v>3</v>
      </c>
      <c r="P94" s="145" t="s">
        <v>154</v>
      </c>
      <c r="Q94" s="145">
        <v>7</v>
      </c>
      <c r="R94" s="146" t="s">
        <v>154</v>
      </c>
      <c r="S94" s="293">
        <v>480</v>
      </c>
      <c r="T94" s="293">
        <v>3</v>
      </c>
      <c r="U94" s="293">
        <v>18</v>
      </c>
      <c r="V94" s="293">
        <v>3.4</v>
      </c>
      <c r="W94" s="293">
        <v>2</v>
      </c>
      <c r="X94" s="298">
        <v>915</v>
      </c>
      <c r="Y94" s="298" t="s">
        <v>995</v>
      </c>
    </row>
    <row r="95" spans="1:25" x14ac:dyDescent="0.25">
      <c r="A95" s="283"/>
      <c r="B95" s="269"/>
      <c r="C95" s="269"/>
      <c r="D95" s="269"/>
      <c r="E95" s="269"/>
      <c r="F95" s="247"/>
      <c r="G95" s="269"/>
      <c r="H95" s="269"/>
      <c r="I95" s="269"/>
      <c r="J95" s="269"/>
      <c r="K95" s="147" t="s">
        <v>958</v>
      </c>
      <c r="L95" s="148" t="s">
        <v>155</v>
      </c>
      <c r="M95" s="65" t="s">
        <v>21</v>
      </c>
      <c r="N95" s="140">
        <v>480</v>
      </c>
      <c r="O95" s="140">
        <v>3</v>
      </c>
      <c r="P95" s="65" t="s">
        <v>959</v>
      </c>
      <c r="Q95" s="65">
        <v>7.6</v>
      </c>
      <c r="R95" s="64">
        <v>5</v>
      </c>
      <c r="S95" s="197"/>
      <c r="T95" s="197"/>
      <c r="U95" s="197"/>
      <c r="V95" s="197"/>
      <c r="W95" s="197"/>
      <c r="X95" s="299"/>
      <c r="Y95" s="299"/>
    </row>
    <row r="96" spans="1:25" ht="15.75" thickBot="1" x14ac:dyDescent="0.3">
      <c r="A96" s="284"/>
      <c r="B96" s="286"/>
      <c r="C96" s="286"/>
      <c r="D96" s="286"/>
      <c r="E96" s="286"/>
      <c r="F96" s="289"/>
      <c r="G96" s="286"/>
      <c r="H96" s="286"/>
      <c r="I96" s="286"/>
      <c r="J96" s="286"/>
      <c r="K96" s="149" t="s">
        <v>960</v>
      </c>
      <c r="L96" s="150" t="s">
        <v>155</v>
      </c>
      <c r="M96" s="151" t="s">
        <v>27</v>
      </c>
      <c r="N96" s="141">
        <v>480</v>
      </c>
      <c r="O96" s="141">
        <v>3</v>
      </c>
      <c r="P96" s="151" t="s">
        <v>962</v>
      </c>
      <c r="Q96" s="151" t="s">
        <v>964</v>
      </c>
      <c r="R96" s="152"/>
      <c r="S96" s="294"/>
      <c r="T96" s="294"/>
      <c r="U96" s="294"/>
      <c r="V96" s="294"/>
      <c r="W96" s="294"/>
      <c r="X96" s="300"/>
      <c r="Y96" s="300"/>
    </row>
    <row r="97" spans="1:25" x14ac:dyDescent="0.25">
      <c r="A97" s="282" t="s">
        <v>1073</v>
      </c>
      <c r="B97" s="285" t="s">
        <v>168</v>
      </c>
      <c r="C97" s="287">
        <v>34570</v>
      </c>
      <c r="D97" s="285" t="s">
        <v>953</v>
      </c>
      <c r="E97" s="285" t="s">
        <v>954</v>
      </c>
      <c r="F97" s="288" t="s">
        <v>955</v>
      </c>
      <c r="G97" s="285">
        <v>6</v>
      </c>
      <c r="H97" s="285">
        <v>14</v>
      </c>
      <c r="I97" s="285">
        <v>11</v>
      </c>
      <c r="J97" s="292" t="s">
        <v>956</v>
      </c>
      <c r="K97" s="143" t="s">
        <v>151</v>
      </c>
      <c r="L97" s="144" t="s">
        <v>155</v>
      </c>
      <c r="M97" s="145" t="s">
        <v>9</v>
      </c>
      <c r="N97" s="145">
        <v>600</v>
      </c>
      <c r="O97" s="145">
        <v>3</v>
      </c>
      <c r="P97" s="145" t="s">
        <v>154</v>
      </c>
      <c r="Q97" s="145">
        <v>7</v>
      </c>
      <c r="R97" s="146" t="s">
        <v>154</v>
      </c>
      <c r="S97" s="293">
        <v>480</v>
      </c>
      <c r="T97" s="293">
        <v>3</v>
      </c>
      <c r="U97" s="293">
        <v>18</v>
      </c>
      <c r="V97" s="293">
        <v>4.8</v>
      </c>
      <c r="W97" s="293">
        <v>3</v>
      </c>
      <c r="X97" s="298">
        <v>915</v>
      </c>
      <c r="Y97" s="298" t="s">
        <v>995</v>
      </c>
    </row>
    <row r="98" spans="1:25" x14ac:dyDescent="0.25">
      <c r="A98" s="283"/>
      <c r="B98" s="269"/>
      <c r="C98" s="269"/>
      <c r="D98" s="269"/>
      <c r="E98" s="269"/>
      <c r="F98" s="247"/>
      <c r="G98" s="269"/>
      <c r="H98" s="269"/>
      <c r="I98" s="269"/>
      <c r="J98" s="269"/>
      <c r="K98" s="147" t="s">
        <v>958</v>
      </c>
      <c r="L98" s="148" t="s">
        <v>155</v>
      </c>
      <c r="M98" s="65" t="s">
        <v>21</v>
      </c>
      <c r="N98" s="140">
        <v>480</v>
      </c>
      <c r="O98" s="140">
        <v>3</v>
      </c>
      <c r="P98" s="65" t="s">
        <v>959</v>
      </c>
      <c r="Q98" s="65">
        <v>7.6</v>
      </c>
      <c r="R98" s="64">
        <v>5</v>
      </c>
      <c r="S98" s="197"/>
      <c r="T98" s="197"/>
      <c r="U98" s="197"/>
      <c r="V98" s="197"/>
      <c r="W98" s="197"/>
      <c r="X98" s="299"/>
      <c r="Y98" s="299"/>
    </row>
    <row r="99" spans="1:25" ht="15.75" thickBot="1" x14ac:dyDescent="0.3">
      <c r="A99" s="284"/>
      <c r="B99" s="286"/>
      <c r="C99" s="286"/>
      <c r="D99" s="286"/>
      <c r="E99" s="286"/>
      <c r="F99" s="289"/>
      <c r="G99" s="286"/>
      <c r="H99" s="286"/>
      <c r="I99" s="286"/>
      <c r="J99" s="286"/>
      <c r="K99" s="149" t="s">
        <v>960</v>
      </c>
      <c r="L99" s="150" t="s">
        <v>155</v>
      </c>
      <c r="M99" s="151" t="s">
        <v>965</v>
      </c>
      <c r="N99" s="141">
        <v>480</v>
      </c>
      <c r="O99" s="141">
        <v>3</v>
      </c>
      <c r="P99" s="151" t="s">
        <v>962</v>
      </c>
      <c r="Q99" s="151" t="s">
        <v>966</v>
      </c>
      <c r="R99" s="152"/>
      <c r="S99" s="294"/>
      <c r="T99" s="294"/>
      <c r="U99" s="294"/>
      <c r="V99" s="294"/>
      <c r="W99" s="294"/>
      <c r="X99" s="300"/>
      <c r="Y99" s="300"/>
    </row>
    <row r="100" spans="1:25" x14ac:dyDescent="0.25">
      <c r="A100" s="282" t="s">
        <v>1074</v>
      </c>
      <c r="B100" s="285" t="s">
        <v>168</v>
      </c>
      <c r="C100" s="287">
        <v>34570</v>
      </c>
      <c r="D100" s="285" t="s">
        <v>953</v>
      </c>
      <c r="E100" s="285" t="s">
        <v>954</v>
      </c>
      <c r="F100" s="288" t="s">
        <v>955</v>
      </c>
      <c r="G100" s="285">
        <v>6</v>
      </c>
      <c r="H100" s="285">
        <v>14</v>
      </c>
      <c r="I100" s="285">
        <v>11</v>
      </c>
      <c r="J100" s="292" t="s">
        <v>956</v>
      </c>
      <c r="K100" s="143" t="s">
        <v>151</v>
      </c>
      <c r="L100" s="144" t="s">
        <v>155</v>
      </c>
      <c r="M100" s="155" t="s">
        <v>127</v>
      </c>
      <c r="N100" s="155">
        <v>600</v>
      </c>
      <c r="O100" s="155">
        <v>3</v>
      </c>
      <c r="P100" s="155" t="s">
        <v>154</v>
      </c>
      <c r="Q100" s="155">
        <v>12.5</v>
      </c>
      <c r="R100" s="156" t="s">
        <v>154</v>
      </c>
      <c r="S100" s="295">
        <v>480</v>
      </c>
      <c r="T100" s="295">
        <v>3</v>
      </c>
      <c r="U100" s="295">
        <v>18</v>
      </c>
      <c r="V100" s="295">
        <v>7.6</v>
      </c>
      <c r="W100" s="295">
        <v>5</v>
      </c>
      <c r="X100" s="295">
        <v>915</v>
      </c>
      <c r="Y100" s="298" t="s">
        <v>995</v>
      </c>
    </row>
    <row r="101" spans="1:25" x14ac:dyDescent="0.25">
      <c r="A101" s="283"/>
      <c r="B101" s="269"/>
      <c r="C101" s="269"/>
      <c r="D101" s="269"/>
      <c r="E101" s="269"/>
      <c r="F101" s="247"/>
      <c r="G101" s="269"/>
      <c r="H101" s="269"/>
      <c r="I101" s="269"/>
      <c r="J101" s="269"/>
      <c r="K101" s="147" t="s">
        <v>958</v>
      </c>
      <c r="L101" s="148" t="s">
        <v>155</v>
      </c>
      <c r="M101" s="153" t="s">
        <v>21</v>
      </c>
      <c r="N101" s="153">
        <v>480</v>
      </c>
      <c r="O101" s="153">
        <v>3</v>
      </c>
      <c r="P101" s="153" t="s">
        <v>959</v>
      </c>
      <c r="Q101" s="153">
        <v>7.6</v>
      </c>
      <c r="R101" s="157">
        <v>5</v>
      </c>
      <c r="S101" s="296"/>
      <c r="T101" s="296"/>
      <c r="U101" s="296"/>
      <c r="V101" s="296"/>
      <c r="W101" s="296"/>
      <c r="X101" s="296"/>
      <c r="Y101" s="299"/>
    </row>
    <row r="102" spans="1:25" ht="15.75" thickBot="1" x14ac:dyDescent="0.3">
      <c r="A102" s="284"/>
      <c r="B102" s="286"/>
      <c r="C102" s="286"/>
      <c r="D102" s="286"/>
      <c r="E102" s="286"/>
      <c r="F102" s="289"/>
      <c r="G102" s="286"/>
      <c r="H102" s="286"/>
      <c r="I102" s="286"/>
      <c r="J102" s="286"/>
      <c r="K102" s="149" t="s">
        <v>960</v>
      </c>
      <c r="L102" s="150" t="s">
        <v>155</v>
      </c>
      <c r="M102" s="154" t="s">
        <v>967</v>
      </c>
      <c r="N102" s="154">
        <v>480</v>
      </c>
      <c r="O102" s="154">
        <v>3</v>
      </c>
      <c r="P102" s="154" t="s">
        <v>962</v>
      </c>
      <c r="Q102" s="154" t="s">
        <v>968</v>
      </c>
      <c r="R102" s="158"/>
      <c r="S102" s="297"/>
      <c r="T102" s="297"/>
      <c r="U102" s="297"/>
      <c r="V102" s="297"/>
      <c r="W102" s="297"/>
      <c r="X102" s="297"/>
      <c r="Y102" s="300"/>
    </row>
    <row r="103" spans="1:25" x14ac:dyDescent="0.25">
      <c r="A103" s="282" t="s">
        <v>1075</v>
      </c>
      <c r="B103" s="285" t="s">
        <v>168</v>
      </c>
      <c r="C103" s="287">
        <v>36532</v>
      </c>
      <c r="D103" s="285" t="s">
        <v>972</v>
      </c>
      <c r="E103" s="285" t="s">
        <v>954</v>
      </c>
      <c r="F103" s="288" t="s">
        <v>973</v>
      </c>
      <c r="G103" s="301">
        <v>9</v>
      </c>
      <c r="H103" s="285">
        <v>14</v>
      </c>
      <c r="I103" s="285">
        <v>11</v>
      </c>
      <c r="J103" s="292" t="s">
        <v>956</v>
      </c>
      <c r="K103" s="143" t="s">
        <v>151</v>
      </c>
      <c r="L103" s="144" t="s">
        <v>155</v>
      </c>
      <c r="M103" s="155" t="s">
        <v>127</v>
      </c>
      <c r="N103" s="155">
        <v>600</v>
      </c>
      <c r="O103" s="155">
        <v>3</v>
      </c>
      <c r="P103" s="155" t="s">
        <v>154</v>
      </c>
      <c r="Q103" s="155">
        <v>12.5</v>
      </c>
      <c r="R103" s="156" t="s">
        <v>154</v>
      </c>
      <c r="S103" s="295">
        <v>480</v>
      </c>
      <c r="T103" s="295">
        <v>3</v>
      </c>
      <c r="U103" s="295">
        <v>18</v>
      </c>
      <c r="V103" s="295">
        <v>11</v>
      </c>
      <c r="W103" s="295">
        <v>7.5</v>
      </c>
      <c r="X103" s="295">
        <v>1373</v>
      </c>
      <c r="Y103" s="298" t="s">
        <v>995</v>
      </c>
    </row>
    <row r="104" spans="1:25" x14ac:dyDescent="0.25">
      <c r="A104" s="283"/>
      <c r="B104" s="269"/>
      <c r="C104" s="269"/>
      <c r="D104" s="269"/>
      <c r="E104" s="269"/>
      <c r="F104" s="247"/>
      <c r="G104" s="302"/>
      <c r="H104" s="269"/>
      <c r="I104" s="269"/>
      <c r="J104" s="269"/>
      <c r="K104" s="147" t="s">
        <v>958</v>
      </c>
      <c r="L104" s="148" t="s">
        <v>155</v>
      </c>
      <c r="M104" s="153" t="s">
        <v>969</v>
      </c>
      <c r="N104" s="153">
        <v>480</v>
      </c>
      <c r="O104" s="153">
        <v>3</v>
      </c>
      <c r="P104" s="153" t="s">
        <v>959</v>
      </c>
      <c r="Q104" s="153">
        <v>11</v>
      </c>
      <c r="R104" s="157">
        <v>7.5</v>
      </c>
      <c r="S104" s="296"/>
      <c r="T104" s="296"/>
      <c r="U104" s="296"/>
      <c r="V104" s="296"/>
      <c r="W104" s="296"/>
      <c r="X104" s="296"/>
      <c r="Y104" s="299"/>
    </row>
    <row r="105" spans="1:25" ht="15.75" thickBot="1" x14ac:dyDescent="0.3">
      <c r="A105" s="284"/>
      <c r="B105" s="286"/>
      <c r="C105" s="286"/>
      <c r="D105" s="286"/>
      <c r="E105" s="286"/>
      <c r="F105" s="289"/>
      <c r="G105" s="303"/>
      <c r="H105" s="286"/>
      <c r="I105" s="286"/>
      <c r="J105" s="286"/>
      <c r="K105" s="149" t="s">
        <v>960</v>
      </c>
      <c r="L105" s="150" t="s">
        <v>155</v>
      </c>
      <c r="M105" s="154" t="s">
        <v>970</v>
      </c>
      <c r="N105" s="154">
        <v>480</v>
      </c>
      <c r="O105" s="154">
        <v>3</v>
      </c>
      <c r="P105" s="154" t="s">
        <v>962</v>
      </c>
      <c r="Q105" s="154" t="s">
        <v>971</v>
      </c>
      <c r="R105" s="158"/>
      <c r="S105" s="297"/>
      <c r="T105" s="297"/>
      <c r="U105" s="297"/>
      <c r="V105" s="297"/>
      <c r="W105" s="297"/>
      <c r="X105" s="297"/>
      <c r="Y105" s="300"/>
    </row>
    <row r="106" spans="1:25" x14ac:dyDescent="0.25">
      <c r="A106" s="282" t="s">
        <v>1076</v>
      </c>
      <c r="B106" s="285" t="s">
        <v>168</v>
      </c>
      <c r="C106" s="287">
        <v>36532</v>
      </c>
      <c r="D106" s="285" t="s">
        <v>972</v>
      </c>
      <c r="E106" s="285" t="s">
        <v>954</v>
      </c>
      <c r="F106" s="288" t="s">
        <v>973</v>
      </c>
      <c r="G106" s="301">
        <v>9</v>
      </c>
      <c r="H106" s="285">
        <v>14</v>
      </c>
      <c r="I106" s="285">
        <v>11</v>
      </c>
      <c r="J106" s="292" t="s">
        <v>956</v>
      </c>
      <c r="K106" s="143" t="s">
        <v>151</v>
      </c>
      <c r="L106" s="144" t="s">
        <v>155</v>
      </c>
      <c r="M106" s="155" t="s">
        <v>11</v>
      </c>
      <c r="N106" s="155">
        <v>600</v>
      </c>
      <c r="O106" s="155">
        <v>3</v>
      </c>
      <c r="P106" s="155" t="s">
        <v>154</v>
      </c>
      <c r="Q106" s="155">
        <v>25</v>
      </c>
      <c r="R106" s="156" t="s">
        <v>154</v>
      </c>
      <c r="S106" s="295">
        <v>480</v>
      </c>
      <c r="T106" s="295">
        <v>3</v>
      </c>
      <c r="U106" s="295">
        <v>18</v>
      </c>
      <c r="V106" s="295">
        <v>14</v>
      </c>
      <c r="W106" s="295">
        <v>10</v>
      </c>
      <c r="X106" s="295">
        <v>1373</v>
      </c>
      <c r="Y106" s="298" t="s">
        <v>995</v>
      </c>
    </row>
    <row r="107" spans="1:25" x14ac:dyDescent="0.25">
      <c r="A107" s="283"/>
      <c r="B107" s="269"/>
      <c r="C107" s="269"/>
      <c r="D107" s="269"/>
      <c r="E107" s="269"/>
      <c r="F107" s="247"/>
      <c r="G107" s="302"/>
      <c r="H107" s="269"/>
      <c r="I107" s="269"/>
      <c r="J107" s="269"/>
      <c r="K107" s="147" t="s">
        <v>958</v>
      </c>
      <c r="L107" s="148" t="s">
        <v>155</v>
      </c>
      <c r="M107" s="153" t="s">
        <v>974</v>
      </c>
      <c r="N107" s="153">
        <v>480</v>
      </c>
      <c r="O107" s="153">
        <v>3</v>
      </c>
      <c r="P107" s="153" t="s">
        <v>959</v>
      </c>
      <c r="Q107" s="153">
        <v>14</v>
      </c>
      <c r="R107" s="157">
        <v>10</v>
      </c>
      <c r="S107" s="296"/>
      <c r="T107" s="296"/>
      <c r="U107" s="296"/>
      <c r="V107" s="296"/>
      <c r="W107" s="296"/>
      <c r="X107" s="296"/>
      <c r="Y107" s="299"/>
    </row>
    <row r="108" spans="1:25" ht="15.75" thickBot="1" x14ac:dyDescent="0.3">
      <c r="A108" s="284"/>
      <c r="B108" s="286"/>
      <c r="C108" s="286"/>
      <c r="D108" s="286"/>
      <c r="E108" s="286"/>
      <c r="F108" s="289"/>
      <c r="G108" s="303"/>
      <c r="H108" s="286"/>
      <c r="I108" s="286"/>
      <c r="J108" s="286"/>
      <c r="K108" s="149" t="s">
        <v>960</v>
      </c>
      <c r="L108" s="150" t="s">
        <v>155</v>
      </c>
      <c r="M108" s="154" t="s">
        <v>975</v>
      </c>
      <c r="N108" s="154">
        <v>480</v>
      </c>
      <c r="O108" s="154">
        <v>3</v>
      </c>
      <c r="P108" s="154" t="s">
        <v>962</v>
      </c>
      <c r="Q108" s="154" t="s">
        <v>976</v>
      </c>
      <c r="R108" s="158"/>
      <c r="S108" s="297"/>
      <c r="T108" s="297"/>
      <c r="U108" s="297"/>
      <c r="V108" s="297"/>
      <c r="W108" s="297"/>
      <c r="X108" s="297"/>
      <c r="Y108" s="300"/>
    </row>
    <row r="109" spans="1:25" x14ac:dyDescent="0.25">
      <c r="A109" s="282" t="s">
        <v>1077</v>
      </c>
      <c r="B109" s="285" t="s">
        <v>168</v>
      </c>
      <c r="C109" s="287">
        <v>36532</v>
      </c>
      <c r="D109" s="285" t="s">
        <v>972</v>
      </c>
      <c r="E109" s="285" t="s">
        <v>954</v>
      </c>
      <c r="F109" s="288" t="s">
        <v>973</v>
      </c>
      <c r="G109" s="301">
        <v>9</v>
      </c>
      <c r="H109" s="285">
        <v>14</v>
      </c>
      <c r="I109" s="285">
        <v>11</v>
      </c>
      <c r="J109" s="292" t="s">
        <v>956</v>
      </c>
      <c r="K109" s="143" t="s">
        <v>151</v>
      </c>
      <c r="L109" s="144" t="s">
        <v>155</v>
      </c>
      <c r="M109" s="155" t="s">
        <v>11</v>
      </c>
      <c r="N109" s="155">
        <v>600</v>
      </c>
      <c r="O109" s="155">
        <v>3</v>
      </c>
      <c r="P109" s="155" t="s">
        <v>154</v>
      </c>
      <c r="Q109" s="155">
        <v>25</v>
      </c>
      <c r="R109" s="156" t="s">
        <v>154</v>
      </c>
      <c r="S109" s="295">
        <v>480</v>
      </c>
      <c r="T109" s="295">
        <v>3</v>
      </c>
      <c r="U109" s="295">
        <v>18</v>
      </c>
      <c r="V109" s="295">
        <v>21</v>
      </c>
      <c r="W109" s="295">
        <v>15</v>
      </c>
      <c r="X109" s="295">
        <v>1373</v>
      </c>
      <c r="Y109" s="298" t="s">
        <v>995</v>
      </c>
    </row>
    <row r="110" spans="1:25" x14ac:dyDescent="0.25">
      <c r="A110" s="283"/>
      <c r="B110" s="269"/>
      <c r="C110" s="269"/>
      <c r="D110" s="269"/>
      <c r="E110" s="269"/>
      <c r="F110" s="247"/>
      <c r="G110" s="302"/>
      <c r="H110" s="269"/>
      <c r="I110" s="269"/>
      <c r="J110" s="269"/>
      <c r="K110" s="147" t="s">
        <v>958</v>
      </c>
      <c r="L110" s="148" t="s">
        <v>155</v>
      </c>
      <c r="M110" s="153" t="s">
        <v>999</v>
      </c>
      <c r="N110" s="153">
        <v>480</v>
      </c>
      <c r="O110" s="153">
        <v>3</v>
      </c>
      <c r="P110" s="153" t="s">
        <v>959</v>
      </c>
      <c r="Q110" s="153">
        <v>21</v>
      </c>
      <c r="R110" s="157">
        <v>15</v>
      </c>
      <c r="S110" s="296"/>
      <c r="T110" s="296"/>
      <c r="U110" s="296"/>
      <c r="V110" s="296"/>
      <c r="W110" s="296"/>
      <c r="X110" s="296"/>
      <c r="Y110" s="299"/>
    </row>
    <row r="111" spans="1:25" ht="15.75" thickBot="1" x14ac:dyDescent="0.3">
      <c r="A111" s="284"/>
      <c r="B111" s="286"/>
      <c r="C111" s="286"/>
      <c r="D111" s="286"/>
      <c r="E111" s="286"/>
      <c r="F111" s="289"/>
      <c r="G111" s="303"/>
      <c r="H111" s="286"/>
      <c r="I111" s="286"/>
      <c r="J111" s="286"/>
      <c r="K111" s="149" t="s">
        <v>960</v>
      </c>
      <c r="L111" s="150" t="s">
        <v>155</v>
      </c>
      <c r="M111" s="154" t="s">
        <v>1000</v>
      </c>
      <c r="N111" s="154">
        <v>480</v>
      </c>
      <c r="O111" s="154">
        <v>3</v>
      </c>
      <c r="P111" s="154" t="s">
        <v>962</v>
      </c>
      <c r="Q111" s="154" t="s">
        <v>1001</v>
      </c>
      <c r="R111" s="158"/>
      <c r="S111" s="297"/>
      <c r="T111" s="297"/>
      <c r="U111" s="297"/>
      <c r="V111" s="297"/>
      <c r="W111" s="297"/>
      <c r="X111" s="297"/>
      <c r="Y111" s="300"/>
    </row>
    <row r="112" spans="1:25" x14ac:dyDescent="0.25">
      <c r="A112" s="282" t="s">
        <v>1078</v>
      </c>
      <c r="B112" s="285" t="s">
        <v>168</v>
      </c>
      <c r="C112" s="287">
        <v>36532</v>
      </c>
      <c r="D112" s="285" t="s">
        <v>972</v>
      </c>
      <c r="E112" s="285" t="s">
        <v>954</v>
      </c>
      <c r="F112" s="288" t="s">
        <v>973</v>
      </c>
      <c r="G112" s="301">
        <v>9</v>
      </c>
      <c r="H112" s="285">
        <v>14</v>
      </c>
      <c r="I112" s="285">
        <v>11</v>
      </c>
      <c r="J112" s="292" t="s">
        <v>956</v>
      </c>
      <c r="K112" s="143" t="s">
        <v>151</v>
      </c>
      <c r="L112" s="144" t="s">
        <v>155</v>
      </c>
      <c r="M112" s="155" t="s">
        <v>12</v>
      </c>
      <c r="N112" s="155">
        <v>600</v>
      </c>
      <c r="O112" s="155">
        <v>3</v>
      </c>
      <c r="P112" s="155" t="s">
        <v>154</v>
      </c>
      <c r="Q112" s="155">
        <v>50</v>
      </c>
      <c r="R112" s="156" t="s">
        <v>154</v>
      </c>
      <c r="S112" s="295">
        <v>480</v>
      </c>
      <c r="T112" s="295">
        <v>3</v>
      </c>
      <c r="U112" s="295">
        <v>18</v>
      </c>
      <c r="V112" s="295">
        <v>27</v>
      </c>
      <c r="W112" s="295">
        <v>20</v>
      </c>
      <c r="X112" s="295">
        <v>1373</v>
      </c>
      <c r="Y112" s="298" t="s">
        <v>1002</v>
      </c>
    </row>
    <row r="113" spans="1:25" x14ac:dyDescent="0.25">
      <c r="A113" s="283"/>
      <c r="B113" s="269"/>
      <c r="C113" s="269"/>
      <c r="D113" s="269"/>
      <c r="E113" s="269"/>
      <c r="F113" s="247"/>
      <c r="G113" s="302"/>
      <c r="H113" s="269"/>
      <c r="I113" s="269"/>
      <c r="J113" s="269"/>
      <c r="K113" s="147" t="s">
        <v>958</v>
      </c>
      <c r="L113" s="148" t="s">
        <v>155</v>
      </c>
      <c r="M113" s="153" t="s">
        <v>978</v>
      </c>
      <c r="N113" s="153">
        <v>480</v>
      </c>
      <c r="O113" s="153">
        <v>3</v>
      </c>
      <c r="P113" s="153" t="s">
        <v>959</v>
      </c>
      <c r="Q113" s="153">
        <v>27</v>
      </c>
      <c r="R113" s="157">
        <v>20</v>
      </c>
      <c r="S113" s="296"/>
      <c r="T113" s="296"/>
      <c r="U113" s="296"/>
      <c r="V113" s="296"/>
      <c r="W113" s="296"/>
      <c r="X113" s="296"/>
      <c r="Y113" s="299"/>
    </row>
    <row r="114" spans="1:25" ht="15.75" thickBot="1" x14ac:dyDescent="0.3">
      <c r="A114" s="284"/>
      <c r="B114" s="286"/>
      <c r="C114" s="286"/>
      <c r="D114" s="286"/>
      <c r="E114" s="286"/>
      <c r="F114" s="289"/>
      <c r="G114" s="303"/>
      <c r="H114" s="286"/>
      <c r="I114" s="286"/>
      <c r="J114" s="286"/>
      <c r="K114" s="149" t="s">
        <v>960</v>
      </c>
      <c r="L114" s="150" t="s">
        <v>155</v>
      </c>
      <c r="M114" s="154" t="s">
        <v>979</v>
      </c>
      <c r="N114" s="154">
        <v>480</v>
      </c>
      <c r="O114" s="154">
        <v>3</v>
      </c>
      <c r="P114" s="154" t="s">
        <v>962</v>
      </c>
      <c r="Q114" s="154" t="s">
        <v>980</v>
      </c>
      <c r="R114" s="158"/>
      <c r="S114" s="297"/>
      <c r="T114" s="297"/>
      <c r="U114" s="297"/>
      <c r="V114" s="297"/>
      <c r="W114" s="297"/>
      <c r="X114" s="297"/>
      <c r="Y114" s="300"/>
    </row>
    <row r="115" spans="1:25" x14ac:dyDescent="0.25">
      <c r="A115" s="282" t="s">
        <v>1079</v>
      </c>
      <c r="B115" s="285" t="s">
        <v>168</v>
      </c>
      <c r="C115" s="287">
        <v>34570</v>
      </c>
      <c r="D115" s="285" t="s">
        <v>953</v>
      </c>
      <c r="E115" s="285" t="s">
        <v>954</v>
      </c>
      <c r="F115" s="288" t="s">
        <v>955</v>
      </c>
      <c r="G115" s="285">
        <v>6</v>
      </c>
      <c r="H115" s="285">
        <v>14</v>
      </c>
      <c r="I115" s="285">
        <v>11</v>
      </c>
      <c r="J115" s="292" t="s">
        <v>956</v>
      </c>
      <c r="K115" s="143" t="s">
        <v>151</v>
      </c>
      <c r="L115" s="144" t="s">
        <v>155</v>
      </c>
      <c r="M115" s="155" t="s">
        <v>12</v>
      </c>
      <c r="N115" s="155">
        <v>600</v>
      </c>
      <c r="O115" s="155">
        <v>3</v>
      </c>
      <c r="P115" s="155" t="s">
        <v>154</v>
      </c>
      <c r="Q115" s="155">
        <v>50</v>
      </c>
      <c r="R115" s="156" t="s">
        <v>154</v>
      </c>
      <c r="S115" s="295">
        <v>480</v>
      </c>
      <c r="T115" s="295">
        <v>3</v>
      </c>
      <c r="U115" s="295">
        <v>18</v>
      </c>
      <c r="V115" s="295">
        <v>34</v>
      </c>
      <c r="W115" s="295">
        <v>25</v>
      </c>
      <c r="X115" s="295">
        <v>915</v>
      </c>
      <c r="Y115" s="298" t="s">
        <v>1008</v>
      </c>
    </row>
    <row r="116" spans="1:25" x14ac:dyDescent="0.25">
      <c r="A116" s="283"/>
      <c r="B116" s="269"/>
      <c r="C116" s="269"/>
      <c r="D116" s="269"/>
      <c r="E116" s="269"/>
      <c r="F116" s="247"/>
      <c r="G116" s="269"/>
      <c r="H116" s="269"/>
      <c r="I116" s="269"/>
      <c r="J116" s="269"/>
      <c r="K116" s="147" t="s">
        <v>958</v>
      </c>
      <c r="L116" s="148" t="s">
        <v>155</v>
      </c>
      <c r="M116" s="153" t="s">
        <v>982</v>
      </c>
      <c r="N116" s="153">
        <v>480</v>
      </c>
      <c r="O116" s="153">
        <v>3</v>
      </c>
      <c r="P116" s="153" t="s">
        <v>76</v>
      </c>
      <c r="Q116" s="153">
        <v>40</v>
      </c>
      <c r="R116" s="157">
        <v>30</v>
      </c>
      <c r="S116" s="296"/>
      <c r="T116" s="296"/>
      <c r="U116" s="296"/>
      <c r="V116" s="296"/>
      <c r="W116" s="296"/>
      <c r="X116" s="296"/>
      <c r="Y116" s="299"/>
    </row>
    <row r="117" spans="1:25" ht="15.75" thickBot="1" x14ac:dyDescent="0.3">
      <c r="A117" s="284"/>
      <c r="B117" s="286"/>
      <c r="C117" s="286"/>
      <c r="D117" s="286"/>
      <c r="E117" s="286"/>
      <c r="F117" s="289"/>
      <c r="G117" s="286"/>
      <c r="H117" s="286"/>
      <c r="I117" s="286"/>
      <c r="J117" s="286"/>
      <c r="K117" s="149" t="s">
        <v>960</v>
      </c>
      <c r="L117" s="150" t="s">
        <v>155</v>
      </c>
      <c r="M117" s="154" t="s">
        <v>983</v>
      </c>
      <c r="N117" s="154">
        <v>480</v>
      </c>
      <c r="O117" s="154">
        <v>3</v>
      </c>
      <c r="P117" s="154" t="s">
        <v>76</v>
      </c>
      <c r="Q117" s="154" t="s">
        <v>984</v>
      </c>
      <c r="R117" s="158"/>
      <c r="S117" s="297"/>
      <c r="T117" s="297"/>
      <c r="U117" s="297"/>
      <c r="V117" s="297"/>
      <c r="W117" s="297"/>
      <c r="X117" s="297"/>
      <c r="Y117" s="300"/>
    </row>
    <row r="118" spans="1:25" x14ac:dyDescent="0.25">
      <c r="A118" s="282" t="s">
        <v>1080</v>
      </c>
      <c r="B118" s="285" t="s">
        <v>168</v>
      </c>
      <c r="C118" s="287">
        <v>36532</v>
      </c>
      <c r="D118" s="285" t="s">
        <v>972</v>
      </c>
      <c r="E118" s="285" t="s">
        <v>954</v>
      </c>
      <c r="F118" s="288" t="s">
        <v>973</v>
      </c>
      <c r="G118" s="301">
        <v>12</v>
      </c>
      <c r="H118" s="285">
        <v>14</v>
      </c>
      <c r="I118" s="285">
        <v>11</v>
      </c>
      <c r="J118" s="292" t="s">
        <v>956</v>
      </c>
      <c r="K118" s="143" t="s">
        <v>151</v>
      </c>
      <c r="L118" s="144" t="s">
        <v>155</v>
      </c>
      <c r="M118" s="155" t="s">
        <v>12</v>
      </c>
      <c r="N118" s="155">
        <v>600</v>
      </c>
      <c r="O118" s="155">
        <v>3</v>
      </c>
      <c r="P118" s="155" t="s">
        <v>154</v>
      </c>
      <c r="Q118" s="155">
        <v>50</v>
      </c>
      <c r="R118" s="156" t="s">
        <v>154</v>
      </c>
      <c r="S118" s="295">
        <v>480</v>
      </c>
      <c r="T118" s="295">
        <v>3</v>
      </c>
      <c r="U118" s="295">
        <v>18</v>
      </c>
      <c r="V118" s="295">
        <v>40</v>
      </c>
      <c r="W118" s="295">
        <v>30</v>
      </c>
      <c r="X118" s="295">
        <v>1832</v>
      </c>
      <c r="Y118" s="298" t="s">
        <v>1008</v>
      </c>
    </row>
    <row r="119" spans="1:25" x14ac:dyDescent="0.25">
      <c r="A119" s="283"/>
      <c r="B119" s="269"/>
      <c r="C119" s="269"/>
      <c r="D119" s="269"/>
      <c r="E119" s="269"/>
      <c r="F119" s="247"/>
      <c r="G119" s="302"/>
      <c r="H119" s="269"/>
      <c r="I119" s="269"/>
      <c r="J119" s="269"/>
      <c r="K119" s="147" t="s">
        <v>958</v>
      </c>
      <c r="L119" s="148" t="s">
        <v>155</v>
      </c>
      <c r="M119" s="153" t="s">
        <v>982</v>
      </c>
      <c r="N119" s="153">
        <v>480</v>
      </c>
      <c r="O119" s="153">
        <v>3</v>
      </c>
      <c r="P119" s="153" t="s">
        <v>76</v>
      </c>
      <c r="Q119" s="153">
        <v>40</v>
      </c>
      <c r="R119" s="157">
        <v>30</v>
      </c>
      <c r="S119" s="296"/>
      <c r="T119" s="296"/>
      <c r="U119" s="296"/>
      <c r="V119" s="296"/>
      <c r="W119" s="296"/>
      <c r="X119" s="296"/>
      <c r="Y119" s="299"/>
    </row>
    <row r="120" spans="1:25" ht="15.75" thickBot="1" x14ac:dyDescent="0.3">
      <c r="A120" s="284"/>
      <c r="B120" s="286"/>
      <c r="C120" s="286"/>
      <c r="D120" s="286"/>
      <c r="E120" s="286"/>
      <c r="F120" s="289"/>
      <c r="G120" s="303"/>
      <c r="H120" s="286"/>
      <c r="I120" s="286"/>
      <c r="J120" s="286"/>
      <c r="K120" s="149" t="s">
        <v>960</v>
      </c>
      <c r="L120" s="150" t="s">
        <v>155</v>
      </c>
      <c r="M120" s="154" t="s">
        <v>983</v>
      </c>
      <c r="N120" s="154">
        <v>480</v>
      </c>
      <c r="O120" s="154">
        <v>3</v>
      </c>
      <c r="P120" s="154" t="s">
        <v>76</v>
      </c>
      <c r="Q120" s="154" t="s">
        <v>984</v>
      </c>
      <c r="R120" s="158"/>
      <c r="S120" s="297"/>
      <c r="T120" s="297"/>
      <c r="U120" s="297"/>
      <c r="V120" s="297"/>
      <c r="W120" s="297"/>
      <c r="X120" s="297"/>
      <c r="Y120" s="300"/>
    </row>
    <row r="121" spans="1:25" x14ac:dyDescent="0.25">
      <c r="A121" s="282" t="s">
        <v>1081</v>
      </c>
      <c r="B121" s="285" t="s">
        <v>168</v>
      </c>
      <c r="C121" s="287">
        <v>36532</v>
      </c>
      <c r="D121" s="285" t="s">
        <v>985</v>
      </c>
      <c r="E121" s="285" t="s">
        <v>954</v>
      </c>
      <c r="F121" s="288" t="s">
        <v>973</v>
      </c>
      <c r="G121" s="285">
        <v>15</v>
      </c>
      <c r="H121" s="285">
        <v>14</v>
      </c>
      <c r="I121" s="285">
        <v>11</v>
      </c>
      <c r="J121" s="292" t="s">
        <v>956</v>
      </c>
      <c r="K121" s="143" t="s">
        <v>151</v>
      </c>
      <c r="L121" s="144" t="s">
        <v>155</v>
      </c>
      <c r="M121" s="155" t="s">
        <v>13</v>
      </c>
      <c r="N121" s="155">
        <v>600</v>
      </c>
      <c r="O121" s="155">
        <v>3</v>
      </c>
      <c r="P121" s="155" t="s">
        <v>154</v>
      </c>
      <c r="Q121" s="155">
        <v>80</v>
      </c>
      <c r="R121" s="156" t="s">
        <v>154</v>
      </c>
      <c r="S121" s="295">
        <v>480</v>
      </c>
      <c r="T121" s="295">
        <v>3</v>
      </c>
      <c r="U121" s="295">
        <v>18</v>
      </c>
      <c r="V121" s="295">
        <v>52</v>
      </c>
      <c r="W121" s="295">
        <v>40</v>
      </c>
      <c r="X121" s="295">
        <v>2289</v>
      </c>
      <c r="Y121" s="298" t="s">
        <v>1005</v>
      </c>
    </row>
    <row r="122" spans="1:25" x14ac:dyDescent="0.25">
      <c r="A122" s="283"/>
      <c r="B122" s="269"/>
      <c r="C122" s="269"/>
      <c r="D122" s="269"/>
      <c r="E122" s="269"/>
      <c r="F122" s="247"/>
      <c r="G122" s="269"/>
      <c r="H122" s="269"/>
      <c r="I122" s="269"/>
      <c r="J122" s="269"/>
      <c r="K122" s="147" t="s">
        <v>958</v>
      </c>
      <c r="L122" s="148" t="s">
        <v>155</v>
      </c>
      <c r="M122" s="153" t="s">
        <v>987</v>
      </c>
      <c r="N122" s="153">
        <v>480</v>
      </c>
      <c r="O122" s="153">
        <v>3</v>
      </c>
      <c r="P122" s="153" t="s">
        <v>76</v>
      </c>
      <c r="Q122" s="153">
        <v>52</v>
      </c>
      <c r="R122" s="157">
        <v>40</v>
      </c>
      <c r="S122" s="296"/>
      <c r="T122" s="296"/>
      <c r="U122" s="296"/>
      <c r="V122" s="296"/>
      <c r="W122" s="296"/>
      <c r="X122" s="296"/>
      <c r="Y122" s="299"/>
    </row>
    <row r="123" spans="1:25" ht="15.75" thickBot="1" x14ac:dyDescent="0.3">
      <c r="A123" s="284"/>
      <c r="B123" s="286"/>
      <c r="C123" s="286"/>
      <c r="D123" s="286"/>
      <c r="E123" s="286"/>
      <c r="F123" s="289"/>
      <c r="G123" s="286"/>
      <c r="H123" s="286"/>
      <c r="I123" s="286"/>
      <c r="J123" s="286"/>
      <c r="K123" s="149" t="s">
        <v>960</v>
      </c>
      <c r="L123" s="150" t="s">
        <v>155</v>
      </c>
      <c r="M123" s="154" t="s">
        <v>991</v>
      </c>
      <c r="N123" s="154">
        <v>480</v>
      </c>
      <c r="O123" s="154">
        <v>3</v>
      </c>
      <c r="P123" s="154" t="s">
        <v>76</v>
      </c>
      <c r="Q123" s="154" t="s">
        <v>992</v>
      </c>
      <c r="R123" s="158"/>
      <c r="S123" s="297"/>
      <c r="T123" s="297"/>
      <c r="U123" s="297"/>
      <c r="V123" s="297"/>
      <c r="W123" s="297"/>
      <c r="X123" s="297"/>
      <c r="Y123" s="300"/>
    </row>
    <row r="124" spans="1:25" x14ac:dyDescent="0.25">
      <c r="A124" s="282" t="s">
        <v>1082</v>
      </c>
      <c r="B124" s="285" t="s">
        <v>168</v>
      </c>
      <c r="C124" s="287">
        <v>36532</v>
      </c>
      <c r="D124" s="285" t="s">
        <v>985</v>
      </c>
      <c r="E124" s="285" t="s">
        <v>954</v>
      </c>
      <c r="F124" s="288" t="s">
        <v>973</v>
      </c>
      <c r="G124" s="285">
        <v>15</v>
      </c>
      <c r="H124" s="285">
        <v>14</v>
      </c>
      <c r="I124" s="285">
        <v>11</v>
      </c>
      <c r="J124" s="292" t="s">
        <v>956</v>
      </c>
      <c r="K124" s="143" t="s">
        <v>151</v>
      </c>
      <c r="L124" s="144" t="s">
        <v>155</v>
      </c>
      <c r="M124" s="145" t="s">
        <v>13</v>
      </c>
      <c r="N124" s="145">
        <v>600</v>
      </c>
      <c r="O124" s="145">
        <v>3</v>
      </c>
      <c r="P124" s="145" t="s">
        <v>154</v>
      </c>
      <c r="Q124" s="145">
        <v>80</v>
      </c>
      <c r="R124" s="146" t="s">
        <v>154</v>
      </c>
      <c r="S124" s="293">
        <v>480</v>
      </c>
      <c r="T124" s="293">
        <v>3</v>
      </c>
      <c r="U124" s="293">
        <v>18</v>
      </c>
      <c r="V124" s="293">
        <v>65</v>
      </c>
      <c r="W124" s="293">
        <v>50</v>
      </c>
      <c r="X124" s="298">
        <v>2289</v>
      </c>
      <c r="Y124" s="298" t="s">
        <v>1005</v>
      </c>
    </row>
    <row r="125" spans="1:25" x14ac:dyDescent="0.25">
      <c r="A125" s="283"/>
      <c r="B125" s="269"/>
      <c r="C125" s="269"/>
      <c r="D125" s="269"/>
      <c r="E125" s="269"/>
      <c r="F125" s="247"/>
      <c r="G125" s="269"/>
      <c r="H125" s="269"/>
      <c r="I125" s="269"/>
      <c r="J125" s="269"/>
      <c r="K125" s="147" t="s">
        <v>958</v>
      </c>
      <c r="L125" s="148" t="s">
        <v>155</v>
      </c>
      <c r="M125" s="153" t="s">
        <v>990</v>
      </c>
      <c r="N125" s="140">
        <v>480</v>
      </c>
      <c r="O125" s="140">
        <v>3</v>
      </c>
      <c r="P125" s="65" t="s">
        <v>76</v>
      </c>
      <c r="Q125" s="65">
        <v>77</v>
      </c>
      <c r="R125" s="64">
        <v>60</v>
      </c>
      <c r="S125" s="197"/>
      <c r="T125" s="197"/>
      <c r="U125" s="197"/>
      <c r="V125" s="197"/>
      <c r="W125" s="197"/>
      <c r="X125" s="299"/>
      <c r="Y125" s="299"/>
    </row>
    <row r="126" spans="1:25" ht="15.75" thickBot="1" x14ac:dyDescent="0.3">
      <c r="A126" s="284"/>
      <c r="B126" s="286"/>
      <c r="C126" s="286"/>
      <c r="D126" s="286"/>
      <c r="E126" s="286"/>
      <c r="F126" s="289"/>
      <c r="G126" s="286"/>
      <c r="H126" s="286"/>
      <c r="I126" s="286"/>
      <c r="J126" s="286"/>
      <c r="K126" s="149" t="s">
        <v>960</v>
      </c>
      <c r="L126" s="150" t="s">
        <v>155</v>
      </c>
      <c r="M126" s="151" t="s">
        <v>993</v>
      </c>
      <c r="N126" s="141">
        <v>480</v>
      </c>
      <c r="O126" s="141">
        <v>3</v>
      </c>
      <c r="P126" s="151" t="s">
        <v>76</v>
      </c>
      <c r="Q126" s="151" t="s">
        <v>994</v>
      </c>
      <c r="R126" s="152"/>
      <c r="S126" s="294"/>
      <c r="T126" s="294"/>
      <c r="U126" s="294"/>
      <c r="V126" s="294"/>
      <c r="W126" s="294"/>
      <c r="X126" s="300"/>
      <c r="Y126" s="300"/>
    </row>
    <row r="127" spans="1:25" x14ac:dyDescent="0.25">
      <c r="A127" s="282" t="s">
        <v>1083</v>
      </c>
      <c r="B127" s="285" t="s">
        <v>168</v>
      </c>
      <c r="C127" s="287">
        <v>36532</v>
      </c>
      <c r="D127" s="285" t="s">
        <v>985</v>
      </c>
      <c r="E127" s="285" t="s">
        <v>954</v>
      </c>
      <c r="F127" s="288" t="s">
        <v>973</v>
      </c>
      <c r="G127" s="285">
        <v>15</v>
      </c>
      <c r="H127" s="285">
        <v>14</v>
      </c>
      <c r="I127" s="285">
        <v>11</v>
      </c>
      <c r="J127" s="292" t="s">
        <v>956</v>
      </c>
      <c r="K127" s="143" t="s">
        <v>151</v>
      </c>
      <c r="L127" s="144" t="s">
        <v>155</v>
      </c>
      <c r="M127" s="145" t="s">
        <v>14</v>
      </c>
      <c r="N127" s="145">
        <v>600</v>
      </c>
      <c r="O127" s="145">
        <v>3</v>
      </c>
      <c r="P127" s="145" t="s">
        <v>154</v>
      </c>
      <c r="Q127" s="145">
        <v>115</v>
      </c>
      <c r="R127" s="146"/>
      <c r="S127" s="293">
        <v>480</v>
      </c>
      <c r="T127" s="293">
        <v>3</v>
      </c>
      <c r="U127" s="293">
        <v>18</v>
      </c>
      <c r="V127" s="293">
        <v>77</v>
      </c>
      <c r="W127" s="293">
        <v>60</v>
      </c>
      <c r="X127" s="298">
        <v>2289</v>
      </c>
      <c r="Y127" s="298" t="s">
        <v>1005</v>
      </c>
    </row>
    <row r="128" spans="1:25" x14ac:dyDescent="0.25">
      <c r="A128" s="283"/>
      <c r="B128" s="269"/>
      <c r="C128" s="269"/>
      <c r="D128" s="269"/>
      <c r="E128" s="269"/>
      <c r="F128" s="247"/>
      <c r="G128" s="269"/>
      <c r="H128" s="269"/>
      <c r="I128" s="269"/>
      <c r="J128" s="269"/>
      <c r="K128" s="147" t="s">
        <v>958</v>
      </c>
      <c r="L128" s="148" t="s">
        <v>155</v>
      </c>
      <c r="M128" s="65" t="s">
        <v>990</v>
      </c>
      <c r="N128" s="140">
        <v>480</v>
      </c>
      <c r="O128" s="140">
        <v>3</v>
      </c>
      <c r="P128" s="65" t="s">
        <v>76</v>
      </c>
      <c r="Q128" s="65">
        <v>77</v>
      </c>
      <c r="R128" s="64">
        <v>60</v>
      </c>
      <c r="S128" s="197"/>
      <c r="T128" s="197"/>
      <c r="U128" s="197"/>
      <c r="V128" s="197"/>
      <c r="W128" s="197"/>
      <c r="X128" s="299"/>
      <c r="Y128" s="299"/>
    </row>
    <row r="129" spans="1:25" ht="15.75" thickBot="1" x14ac:dyDescent="0.3">
      <c r="A129" s="284"/>
      <c r="B129" s="286"/>
      <c r="C129" s="286"/>
      <c r="D129" s="286"/>
      <c r="E129" s="286"/>
      <c r="F129" s="289"/>
      <c r="G129" s="286"/>
      <c r="H129" s="286"/>
      <c r="I129" s="286"/>
      <c r="J129" s="286"/>
      <c r="K129" s="149" t="s">
        <v>960</v>
      </c>
      <c r="L129" s="150" t="s">
        <v>155</v>
      </c>
      <c r="M129" s="151" t="s">
        <v>993</v>
      </c>
      <c r="N129" s="141">
        <v>480</v>
      </c>
      <c r="O129" s="141">
        <v>3</v>
      </c>
      <c r="P129" s="151" t="s">
        <v>76</v>
      </c>
      <c r="Q129" s="151" t="s">
        <v>994</v>
      </c>
      <c r="R129" s="152"/>
      <c r="S129" s="294"/>
      <c r="T129" s="294"/>
      <c r="U129" s="294"/>
      <c r="V129" s="294"/>
      <c r="W129" s="294"/>
      <c r="X129" s="300"/>
      <c r="Y129" s="300"/>
    </row>
    <row r="130" spans="1:25" ht="15.75" thickBot="1" x14ac:dyDescent="0.3">
      <c r="A130" s="142"/>
      <c r="B130" s="139"/>
      <c r="C130" s="139"/>
      <c r="D130" s="139"/>
      <c r="E130" s="139"/>
      <c r="F130" s="159"/>
      <c r="G130" s="139"/>
      <c r="H130" s="139"/>
      <c r="I130" s="139"/>
      <c r="J130" s="142"/>
      <c r="K130" s="138"/>
      <c r="L130" s="148"/>
      <c r="M130" s="148"/>
      <c r="N130" s="148"/>
      <c r="O130" s="148"/>
      <c r="P130" s="148"/>
      <c r="Q130" s="148"/>
      <c r="R130" s="148"/>
      <c r="S130" s="139"/>
      <c r="T130" s="139"/>
      <c r="U130" s="139"/>
      <c r="V130" s="139"/>
      <c r="W130" s="139"/>
      <c r="X130" s="159"/>
      <c r="Y130" s="160"/>
    </row>
    <row r="131" spans="1:25" x14ac:dyDescent="0.25">
      <c r="A131" s="282" t="s">
        <v>1084</v>
      </c>
      <c r="B131" s="285" t="s">
        <v>168</v>
      </c>
      <c r="C131" s="287">
        <v>34570</v>
      </c>
      <c r="D131" s="285" t="s">
        <v>953</v>
      </c>
      <c r="E131" s="285" t="s">
        <v>954</v>
      </c>
      <c r="F131" s="288" t="s">
        <v>955</v>
      </c>
      <c r="G131" s="285">
        <v>6</v>
      </c>
      <c r="H131" s="285">
        <v>14</v>
      </c>
      <c r="I131" s="285">
        <v>11</v>
      </c>
      <c r="J131" s="292" t="s">
        <v>956</v>
      </c>
      <c r="K131" s="143" t="s">
        <v>151</v>
      </c>
      <c r="L131" s="144" t="s">
        <v>155</v>
      </c>
      <c r="M131" s="145" t="s">
        <v>40</v>
      </c>
      <c r="N131" s="145">
        <v>600</v>
      </c>
      <c r="O131" s="145">
        <v>3</v>
      </c>
      <c r="P131" s="145" t="s">
        <v>154</v>
      </c>
      <c r="Q131" s="145">
        <v>3.5</v>
      </c>
      <c r="R131" s="146" t="s">
        <v>154</v>
      </c>
      <c r="S131" s="293">
        <v>208</v>
      </c>
      <c r="T131" s="293">
        <v>3</v>
      </c>
      <c r="U131" s="293">
        <v>65</v>
      </c>
      <c r="V131" s="295">
        <v>2.4</v>
      </c>
      <c r="W131" s="293">
        <v>0.5</v>
      </c>
      <c r="X131" s="298">
        <v>915</v>
      </c>
      <c r="Y131" s="298" t="s">
        <v>957</v>
      </c>
    </row>
    <row r="132" spans="1:25" x14ac:dyDescent="0.25">
      <c r="A132" s="283"/>
      <c r="B132" s="269"/>
      <c r="C132" s="269"/>
      <c r="D132" s="269"/>
      <c r="E132" s="269"/>
      <c r="F132" s="247"/>
      <c r="G132" s="269"/>
      <c r="H132" s="269"/>
      <c r="I132" s="269"/>
      <c r="J132" s="269"/>
      <c r="K132" s="147" t="s">
        <v>958</v>
      </c>
      <c r="L132" s="148" t="s">
        <v>155</v>
      </c>
      <c r="M132" s="65" t="s">
        <v>21</v>
      </c>
      <c r="N132" s="140">
        <v>208</v>
      </c>
      <c r="O132" s="140">
        <v>3</v>
      </c>
      <c r="P132" s="65" t="s">
        <v>959</v>
      </c>
      <c r="Q132" s="65">
        <v>7.8</v>
      </c>
      <c r="R132" s="64">
        <v>2</v>
      </c>
      <c r="S132" s="197"/>
      <c r="T132" s="197"/>
      <c r="U132" s="197"/>
      <c r="V132" s="296"/>
      <c r="W132" s="197"/>
      <c r="X132" s="299"/>
      <c r="Y132" s="299"/>
    </row>
    <row r="133" spans="1:25" ht="15.75" thickBot="1" x14ac:dyDescent="0.3">
      <c r="A133" s="284"/>
      <c r="B133" s="286"/>
      <c r="C133" s="286"/>
      <c r="D133" s="286"/>
      <c r="E133" s="286"/>
      <c r="F133" s="289"/>
      <c r="G133" s="286"/>
      <c r="H133" s="286"/>
      <c r="I133" s="286"/>
      <c r="J133" s="286"/>
      <c r="K133" s="149" t="s">
        <v>960</v>
      </c>
      <c r="L133" s="150" t="s">
        <v>155</v>
      </c>
      <c r="M133" s="151" t="s">
        <v>961</v>
      </c>
      <c r="N133" s="141">
        <v>208</v>
      </c>
      <c r="O133" s="141">
        <v>3</v>
      </c>
      <c r="P133" s="151" t="s">
        <v>962</v>
      </c>
      <c r="Q133" s="151" t="s">
        <v>963</v>
      </c>
      <c r="R133" s="152"/>
      <c r="S133" s="294"/>
      <c r="T133" s="294"/>
      <c r="U133" s="294"/>
      <c r="V133" s="297"/>
      <c r="W133" s="294"/>
      <c r="X133" s="300"/>
      <c r="Y133" s="300"/>
    </row>
    <row r="134" spans="1:25" x14ac:dyDescent="0.25">
      <c r="A134" s="282" t="s">
        <v>1085</v>
      </c>
      <c r="B134" s="285" t="s">
        <v>168</v>
      </c>
      <c r="C134" s="287">
        <v>34570</v>
      </c>
      <c r="D134" s="285" t="s">
        <v>953</v>
      </c>
      <c r="E134" s="285" t="s">
        <v>954</v>
      </c>
      <c r="F134" s="288" t="s">
        <v>955</v>
      </c>
      <c r="G134" s="285">
        <v>6</v>
      </c>
      <c r="H134" s="285">
        <v>14</v>
      </c>
      <c r="I134" s="285">
        <v>11</v>
      </c>
      <c r="J134" s="292" t="s">
        <v>956</v>
      </c>
      <c r="K134" s="143" t="s">
        <v>151</v>
      </c>
      <c r="L134" s="144" t="s">
        <v>155</v>
      </c>
      <c r="M134" s="145" t="s">
        <v>41</v>
      </c>
      <c r="N134" s="145">
        <v>600</v>
      </c>
      <c r="O134" s="145">
        <v>3</v>
      </c>
      <c r="P134" s="145" t="s">
        <v>154</v>
      </c>
      <c r="Q134" s="145">
        <v>7</v>
      </c>
      <c r="R134" s="146" t="s">
        <v>154</v>
      </c>
      <c r="S134" s="293">
        <v>208</v>
      </c>
      <c r="T134" s="293">
        <v>3</v>
      </c>
      <c r="U134" s="293">
        <v>65</v>
      </c>
      <c r="V134" s="295">
        <v>3.5</v>
      </c>
      <c r="W134" s="293">
        <v>0.75</v>
      </c>
      <c r="X134" s="298">
        <v>915</v>
      </c>
      <c r="Y134" s="298" t="s">
        <v>957</v>
      </c>
    </row>
    <row r="135" spans="1:25" x14ac:dyDescent="0.25">
      <c r="A135" s="283"/>
      <c r="B135" s="269"/>
      <c r="C135" s="269"/>
      <c r="D135" s="269"/>
      <c r="E135" s="269"/>
      <c r="F135" s="247"/>
      <c r="G135" s="269"/>
      <c r="H135" s="269"/>
      <c r="I135" s="269"/>
      <c r="J135" s="269"/>
      <c r="K135" s="147" t="s">
        <v>958</v>
      </c>
      <c r="L135" s="148" t="s">
        <v>155</v>
      </c>
      <c r="M135" s="65" t="s">
        <v>21</v>
      </c>
      <c r="N135" s="140">
        <v>208</v>
      </c>
      <c r="O135" s="140">
        <v>3</v>
      </c>
      <c r="P135" s="65" t="s">
        <v>959</v>
      </c>
      <c r="Q135" s="65">
        <v>7.8</v>
      </c>
      <c r="R135" s="64">
        <v>2</v>
      </c>
      <c r="S135" s="197"/>
      <c r="T135" s="197"/>
      <c r="U135" s="197"/>
      <c r="V135" s="296"/>
      <c r="W135" s="197"/>
      <c r="X135" s="299"/>
      <c r="Y135" s="299"/>
    </row>
    <row r="136" spans="1:25" ht="15.75" thickBot="1" x14ac:dyDescent="0.3">
      <c r="A136" s="284"/>
      <c r="B136" s="286"/>
      <c r="C136" s="286"/>
      <c r="D136" s="286"/>
      <c r="E136" s="286"/>
      <c r="F136" s="289"/>
      <c r="G136" s="286"/>
      <c r="H136" s="286"/>
      <c r="I136" s="286"/>
      <c r="J136" s="286"/>
      <c r="K136" s="149" t="s">
        <v>960</v>
      </c>
      <c r="L136" s="150" t="s">
        <v>155</v>
      </c>
      <c r="M136" s="151" t="s">
        <v>27</v>
      </c>
      <c r="N136" s="141">
        <v>208</v>
      </c>
      <c r="O136" s="141">
        <v>3</v>
      </c>
      <c r="P136" s="151" t="s">
        <v>962</v>
      </c>
      <c r="Q136" s="151" t="s">
        <v>964</v>
      </c>
      <c r="R136" s="152"/>
      <c r="S136" s="294"/>
      <c r="T136" s="294"/>
      <c r="U136" s="294"/>
      <c r="V136" s="297"/>
      <c r="W136" s="294"/>
      <c r="X136" s="300"/>
      <c r="Y136" s="300"/>
    </row>
    <row r="137" spans="1:25" x14ac:dyDescent="0.25">
      <c r="A137" s="282" t="s">
        <v>1086</v>
      </c>
      <c r="B137" s="285" t="s">
        <v>168</v>
      </c>
      <c r="C137" s="287">
        <v>34570</v>
      </c>
      <c r="D137" s="285" t="s">
        <v>953</v>
      </c>
      <c r="E137" s="285" t="s">
        <v>954</v>
      </c>
      <c r="F137" s="288" t="s">
        <v>955</v>
      </c>
      <c r="G137" s="285">
        <v>6</v>
      </c>
      <c r="H137" s="285">
        <v>14</v>
      </c>
      <c r="I137" s="285">
        <v>11</v>
      </c>
      <c r="J137" s="292" t="s">
        <v>956</v>
      </c>
      <c r="K137" s="143" t="s">
        <v>151</v>
      </c>
      <c r="L137" s="144" t="s">
        <v>155</v>
      </c>
      <c r="M137" s="145" t="s">
        <v>41</v>
      </c>
      <c r="N137" s="145">
        <v>600</v>
      </c>
      <c r="O137" s="145">
        <v>3</v>
      </c>
      <c r="P137" s="145" t="s">
        <v>154</v>
      </c>
      <c r="Q137" s="145">
        <v>7</v>
      </c>
      <c r="R137" s="146" t="s">
        <v>154</v>
      </c>
      <c r="S137" s="293">
        <v>208</v>
      </c>
      <c r="T137" s="293">
        <v>3</v>
      </c>
      <c r="U137" s="293">
        <v>65</v>
      </c>
      <c r="V137" s="295">
        <v>4.5999999999999996</v>
      </c>
      <c r="W137" s="293">
        <v>1</v>
      </c>
      <c r="X137" s="298">
        <v>915</v>
      </c>
      <c r="Y137" s="298" t="s">
        <v>957</v>
      </c>
    </row>
    <row r="138" spans="1:25" x14ac:dyDescent="0.25">
      <c r="A138" s="283"/>
      <c r="B138" s="269"/>
      <c r="C138" s="269"/>
      <c r="D138" s="269"/>
      <c r="E138" s="269"/>
      <c r="F138" s="247"/>
      <c r="G138" s="269"/>
      <c r="H138" s="269"/>
      <c r="I138" s="269"/>
      <c r="J138" s="269"/>
      <c r="K138" s="147" t="s">
        <v>958</v>
      </c>
      <c r="L138" s="148" t="s">
        <v>155</v>
      </c>
      <c r="M138" s="65" t="s">
        <v>21</v>
      </c>
      <c r="N138" s="140">
        <v>208</v>
      </c>
      <c r="O138" s="140">
        <v>3</v>
      </c>
      <c r="P138" s="65" t="s">
        <v>959</v>
      </c>
      <c r="Q138" s="65">
        <v>7.8</v>
      </c>
      <c r="R138" s="64">
        <v>2</v>
      </c>
      <c r="S138" s="197"/>
      <c r="T138" s="197"/>
      <c r="U138" s="197"/>
      <c r="V138" s="296"/>
      <c r="W138" s="197"/>
      <c r="X138" s="299"/>
      <c r="Y138" s="299"/>
    </row>
    <row r="139" spans="1:25" ht="15.75" thickBot="1" x14ac:dyDescent="0.3">
      <c r="A139" s="284"/>
      <c r="B139" s="286"/>
      <c r="C139" s="286"/>
      <c r="D139" s="286"/>
      <c r="E139" s="286"/>
      <c r="F139" s="289"/>
      <c r="G139" s="286"/>
      <c r="H139" s="286"/>
      <c r="I139" s="286"/>
      <c r="J139" s="286"/>
      <c r="K139" s="149" t="s">
        <v>960</v>
      </c>
      <c r="L139" s="150" t="s">
        <v>155</v>
      </c>
      <c r="M139" s="151" t="s">
        <v>965</v>
      </c>
      <c r="N139" s="141">
        <v>208</v>
      </c>
      <c r="O139" s="141">
        <v>3</v>
      </c>
      <c r="P139" s="151" t="s">
        <v>962</v>
      </c>
      <c r="Q139" s="151" t="s">
        <v>966</v>
      </c>
      <c r="R139" s="152"/>
      <c r="S139" s="294"/>
      <c r="T139" s="294"/>
      <c r="U139" s="294"/>
      <c r="V139" s="297"/>
      <c r="W139" s="294"/>
      <c r="X139" s="300"/>
      <c r="Y139" s="300"/>
    </row>
    <row r="140" spans="1:25" x14ac:dyDescent="0.25">
      <c r="A140" s="282" t="s">
        <v>1087</v>
      </c>
      <c r="B140" s="285" t="s">
        <v>168</v>
      </c>
      <c r="C140" s="287">
        <v>34570</v>
      </c>
      <c r="D140" s="285" t="s">
        <v>953</v>
      </c>
      <c r="E140" s="285" t="s">
        <v>954</v>
      </c>
      <c r="F140" s="288" t="s">
        <v>955</v>
      </c>
      <c r="G140" s="285">
        <v>6</v>
      </c>
      <c r="H140" s="285">
        <v>14</v>
      </c>
      <c r="I140" s="285">
        <v>11</v>
      </c>
      <c r="J140" s="292" t="s">
        <v>956</v>
      </c>
      <c r="K140" s="143" t="s">
        <v>151</v>
      </c>
      <c r="L140" s="144" t="s">
        <v>155</v>
      </c>
      <c r="M140" s="145" t="s">
        <v>153</v>
      </c>
      <c r="N140" s="145">
        <v>600</v>
      </c>
      <c r="O140" s="145">
        <v>3</v>
      </c>
      <c r="P140" s="145" t="s">
        <v>154</v>
      </c>
      <c r="Q140" s="145">
        <v>12.5</v>
      </c>
      <c r="R140" s="146" t="s">
        <v>154</v>
      </c>
      <c r="S140" s="293">
        <v>208</v>
      </c>
      <c r="T140" s="293">
        <v>3</v>
      </c>
      <c r="U140" s="293">
        <v>65</v>
      </c>
      <c r="V140" s="295">
        <v>6.6</v>
      </c>
      <c r="W140" s="293">
        <v>1.5</v>
      </c>
      <c r="X140" s="298">
        <v>915</v>
      </c>
      <c r="Y140" s="298" t="s">
        <v>957</v>
      </c>
    </row>
    <row r="141" spans="1:25" x14ac:dyDescent="0.25">
      <c r="A141" s="283"/>
      <c r="B141" s="269"/>
      <c r="C141" s="269"/>
      <c r="D141" s="269"/>
      <c r="E141" s="269"/>
      <c r="F141" s="247"/>
      <c r="G141" s="269"/>
      <c r="H141" s="269"/>
      <c r="I141" s="269"/>
      <c r="J141" s="269"/>
      <c r="K141" s="147" t="s">
        <v>958</v>
      </c>
      <c r="L141" s="148" t="s">
        <v>155</v>
      </c>
      <c r="M141" s="65" t="s">
        <v>21</v>
      </c>
      <c r="N141" s="140">
        <v>208</v>
      </c>
      <c r="O141" s="140">
        <v>3</v>
      </c>
      <c r="P141" s="65" t="s">
        <v>959</v>
      </c>
      <c r="Q141" s="65">
        <v>7.8</v>
      </c>
      <c r="R141" s="64">
        <v>2</v>
      </c>
      <c r="S141" s="197"/>
      <c r="T141" s="197"/>
      <c r="U141" s="197"/>
      <c r="V141" s="296"/>
      <c r="W141" s="197"/>
      <c r="X141" s="299"/>
      <c r="Y141" s="299"/>
    </row>
    <row r="142" spans="1:25" ht="15.75" thickBot="1" x14ac:dyDescent="0.3">
      <c r="A142" s="284"/>
      <c r="B142" s="286"/>
      <c r="C142" s="286"/>
      <c r="D142" s="286"/>
      <c r="E142" s="286"/>
      <c r="F142" s="289"/>
      <c r="G142" s="286"/>
      <c r="H142" s="286"/>
      <c r="I142" s="286"/>
      <c r="J142" s="286"/>
      <c r="K142" s="149" t="s">
        <v>960</v>
      </c>
      <c r="L142" s="150" t="s">
        <v>155</v>
      </c>
      <c r="M142" s="151" t="s">
        <v>967</v>
      </c>
      <c r="N142" s="141">
        <v>208</v>
      </c>
      <c r="O142" s="141">
        <v>3</v>
      </c>
      <c r="P142" s="151" t="s">
        <v>962</v>
      </c>
      <c r="Q142" s="151" t="s">
        <v>968</v>
      </c>
      <c r="R142" s="152"/>
      <c r="S142" s="294"/>
      <c r="T142" s="294"/>
      <c r="U142" s="294"/>
      <c r="V142" s="297"/>
      <c r="W142" s="294"/>
      <c r="X142" s="300"/>
      <c r="Y142" s="300"/>
    </row>
    <row r="143" spans="1:25" x14ac:dyDescent="0.25">
      <c r="A143" s="282" t="s">
        <v>1088</v>
      </c>
      <c r="B143" s="285" t="s">
        <v>168</v>
      </c>
      <c r="C143" s="287">
        <v>34570</v>
      </c>
      <c r="D143" s="285" t="s">
        <v>953</v>
      </c>
      <c r="E143" s="285" t="s">
        <v>954</v>
      </c>
      <c r="F143" s="288" t="s">
        <v>955</v>
      </c>
      <c r="G143" s="285">
        <v>6</v>
      </c>
      <c r="H143" s="285">
        <v>14</v>
      </c>
      <c r="I143" s="285">
        <v>11</v>
      </c>
      <c r="J143" s="292" t="s">
        <v>956</v>
      </c>
      <c r="K143" s="143" t="s">
        <v>151</v>
      </c>
      <c r="L143" s="144" t="s">
        <v>155</v>
      </c>
      <c r="M143" s="145" t="s">
        <v>153</v>
      </c>
      <c r="N143" s="145">
        <v>600</v>
      </c>
      <c r="O143" s="145">
        <v>3</v>
      </c>
      <c r="P143" s="145" t="s">
        <v>154</v>
      </c>
      <c r="Q143" s="145">
        <v>12.5</v>
      </c>
      <c r="R143" s="146" t="s">
        <v>154</v>
      </c>
      <c r="S143" s="293">
        <v>208</v>
      </c>
      <c r="T143" s="293">
        <v>3</v>
      </c>
      <c r="U143" s="293">
        <v>65</v>
      </c>
      <c r="V143" s="295">
        <v>7.5</v>
      </c>
      <c r="W143" s="293">
        <v>2</v>
      </c>
      <c r="X143" s="298">
        <v>915</v>
      </c>
      <c r="Y143" s="298" t="s">
        <v>957</v>
      </c>
    </row>
    <row r="144" spans="1:25" x14ac:dyDescent="0.25">
      <c r="A144" s="283"/>
      <c r="B144" s="269"/>
      <c r="C144" s="269"/>
      <c r="D144" s="269"/>
      <c r="E144" s="269"/>
      <c r="F144" s="247"/>
      <c r="G144" s="269"/>
      <c r="H144" s="269"/>
      <c r="I144" s="269"/>
      <c r="J144" s="269"/>
      <c r="K144" s="147" t="s">
        <v>958</v>
      </c>
      <c r="L144" s="148" t="s">
        <v>155</v>
      </c>
      <c r="M144" s="65" t="s">
        <v>21</v>
      </c>
      <c r="N144" s="140">
        <v>208</v>
      </c>
      <c r="O144" s="140">
        <v>3</v>
      </c>
      <c r="P144" s="65" t="s">
        <v>959</v>
      </c>
      <c r="Q144" s="65">
        <v>7.8</v>
      </c>
      <c r="R144" s="64">
        <v>2</v>
      </c>
      <c r="S144" s="197"/>
      <c r="T144" s="197"/>
      <c r="U144" s="197"/>
      <c r="V144" s="296"/>
      <c r="W144" s="197"/>
      <c r="X144" s="299"/>
      <c r="Y144" s="299"/>
    </row>
    <row r="145" spans="1:25" ht="15.75" thickBot="1" x14ac:dyDescent="0.3">
      <c r="A145" s="284"/>
      <c r="B145" s="286"/>
      <c r="C145" s="286"/>
      <c r="D145" s="286"/>
      <c r="E145" s="286"/>
      <c r="F145" s="289"/>
      <c r="G145" s="286"/>
      <c r="H145" s="286"/>
      <c r="I145" s="286"/>
      <c r="J145" s="286"/>
      <c r="K145" s="149" t="s">
        <v>960</v>
      </c>
      <c r="L145" s="150" t="s">
        <v>155</v>
      </c>
      <c r="M145" s="151" t="s">
        <v>967</v>
      </c>
      <c r="N145" s="141">
        <v>208</v>
      </c>
      <c r="O145" s="141">
        <v>3</v>
      </c>
      <c r="P145" s="151" t="s">
        <v>962</v>
      </c>
      <c r="Q145" s="151" t="s">
        <v>968</v>
      </c>
      <c r="R145" s="152"/>
      <c r="S145" s="294"/>
      <c r="T145" s="294"/>
      <c r="U145" s="294"/>
      <c r="V145" s="297"/>
      <c r="W145" s="294"/>
      <c r="X145" s="300"/>
      <c r="Y145" s="300"/>
    </row>
    <row r="146" spans="1:25" x14ac:dyDescent="0.25">
      <c r="A146" s="282" t="s">
        <v>1089</v>
      </c>
      <c r="B146" s="285" t="s">
        <v>168</v>
      </c>
      <c r="C146" s="287">
        <v>34570</v>
      </c>
      <c r="D146" s="285" t="s">
        <v>953</v>
      </c>
      <c r="E146" s="285" t="s">
        <v>954</v>
      </c>
      <c r="F146" s="288" t="s">
        <v>955</v>
      </c>
      <c r="G146" s="285">
        <v>6</v>
      </c>
      <c r="H146" s="285">
        <v>14</v>
      </c>
      <c r="I146" s="285">
        <v>11</v>
      </c>
      <c r="J146" s="292" t="s">
        <v>956</v>
      </c>
      <c r="K146" s="143" t="s">
        <v>151</v>
      </c>
      <c r="L146" s="144" t="s">
        <v>155</v>
      </c>
      <c r="M146" s="145" t="s">
        <v>153</v>
      </c>
      <c r="N146" s="145">
        <v>600</v>
      </c>
      <c r="O146" s="145">
        <v>3</v>
      </c>
      <c r="P146" s="145" t="s">
        <v>154</v>
      </c>
      <c r="Q146" s="145">
        <v>12.5</v>
      </c>
      <c r="R146" s="146" t="s">
        <v>154</v>
      </c>
      <c r="S146" s="293">
        <v>208</v>
      </c>
      <c r="T146" s="293">
        <v>3</v>
      </c>
      <c r="U146" s="293">
        <v>65</v>
      </c>
      <c r="V146" s="295">
        <v>10.6</v>
      </c>
      <c r="W146" s="293">
        <v>3</v>
      </c>
      <c r="X146" s="298">
        <v>915</v>
      </c>
      <c r="Y146" s="298" t="s">
        <v>957</v>
      </c>
    </row>
    <row r="147" spans="1:25" x14ac:dyDescent="0.25">
      <c r="A147" s="283"/>
      <c r="B147" s="269"/>
      <c r="C147" s="269"/>
      <c r="D147" s="269"/>
      <c r="E147" s="269"/>
      <c r="F147" s="247"/>
      <c r="G147" s="269"/>
      <c r="H147" s="269"/>
      <c r="I147" s="269"/>
      <c r="J147" s="269"/>
      <c r="K147" s="147" t="s">
        <v>958</v>
      </c>
      <c r="L147" s="148" t="s">
        <v>155</v>
      </c>
      <c r="M147" s="65" t="s">
        <v>969</v>
      </c>
      <c r="N147" s="140">
        <v>208</v>
      </c>
      <c r="O147" s="140">
        <v>3</v>
      </c>
      <c r="P147" s="65" t="s">
        <v>959</v>
      </c>
      <c r="Q147" s="65">
        <v>11</v>
      </c>
      <c r="R147" s="64">
        <v>3</v>
      </c>
      <c r="S147" s="197"/>
      <c r="T147" s="197"/>
      <c r="U147" s="197"/>
      <c r="V147" s="296"/>
      <c r="W147" s="197"/>
      <c r="X147" s="299"/>
      <c r="Y147" s="299"/>
    </row>
    <row r="148" spans="1:25" ht="15.75" thickBot="1" x14ac:dyDescent="0.3">
      <c r="A148" s="284"/>
      <c r="B148" s="286"/>
      <c r="C148" s="286"/>
      <c r="D148" s="286"/>
      <c r="E148" s="286"/>
      <c r="F148" s="289"/>
      <c r="G148" s="286"/>
      <c r="H148" s="286"/>
      <c r="I148" s="286"/>
      <c r="J148" s="286"/>
      <c r="K148" s="149" t="s">
        <v>960</v>
      </c>
      <c r="L148" s="150" t="s">
        <v>155</v>
      </c>
      <c r="M148" s="151" t="s">
        <v>970</v>
      </c>
      <c r="N148" s="141">
        <v>208</v>
      </c>
      <c r="O148" s="141">
        <v>3</v>
      </c>
      <c r="P148" s="151" t="s">
        <v>962</v>
      </c>
      <c r="Q148" s="151" t="s">
        <v>971</v>
      </c>
      <c r="R148" s="152"/>
      <c r="S148" s="294"/>
      <c r="T148" s="294"/>
      <c r="U148" s="294"/>
      <c r="V148" s="297"/>
      <c r="W148" s="294"/>
      <c r="X148" s="300"/>
      <c r="Y148" s="300"/>
    </row>
    <row r="149" spans="1:25" x14ac:dyDescent="0.25">
      <c r="A149" s="282" t="s">
        <v>1090</v>
      </c>
      <c r="B149" s="285" t="s">
        <v>168</v>
      </c>
      <c r="C149" s="287">
        <v>36532</v>
      </c>
      <c r="D149" s="285" t="s">
        <v>972</v>
      </c>
      <c r="E149" s="285" t="s">
        <v>954</v>
      </c>
      <c r="F149" s="288" t="s">
        <v>973</v>
      </c>
      <c r="G149" s="301">
        <v>9</v>
      </c>
      <c r="H149" s="285">
        <v>14</v>
      </c>
      <c r="I149" s="285">
        <v>11</v>
      </c>
      <c r="J149" s="292" t="s">
        <v>956</v>
      </c>
      <c r="K149" s="143" t="s">
        <v>151</v>
      </c>
      <c r="L149" s="144" t="s">
        <v>155</v>
      </c>
      <c r="M149" s="145" t="s">
        <v>43</v>
      </c>
      <c r="N149" s="145">
        <v>600</v>
      </c>
      <c r="O149" s="145">
        <v>3</v>
      </c>
      <c r="P149" s="145" t="s">
        <v>154</v>
      </c>
      <c r="Q149" s="145">
        <v>25</v>
      </c>
      <c r="R149" s="146" t="s">
        <v>154</v>
      </c>
      <c r="S149" s="293">
        <v>208</v>
      </c>
      <c r="T149" s="293">
        <v>3</v>
      </c>
      <c r="U149" s="295">
        <v>65</v>
      </c>
      <c r="V149" s="295">
        <v>16.7</v>
      </c>
      <c r="W149" s="295">
        <v>5</v>
      </c>
      <c r="X149" s="295">
        <v>1373</v>
      </c>
      <c r="Y149" s="298" t="s">
        <v>957</v>
      </c>
    </row>
    <row r="150" spans="1:25" x14ac:dyDescent="0.25">
      <c r="A150" s="283"/>
      <c r="B150" s="269"/>
      <c r="C150" s="269"/>
      <c r="D150" s="269"/>
      <c r="E150" s="269"/>
      <c r="F150" s="247"/>
      <c r="G150" s="302"/>
      <c r="H150" s="269"/>
      <c r="I150" s="269"/>
      <c r="J150" s="269"/>
      <c r="K150" s="147" t="s">
        <v>958</v>
      </c>
      <c r="L150" s="148" t="s">
        <v>155</v>
      </c>
      <c r="M150" s="65" t="s">
        <v>974</v>
      </c>
      <c r="N150" s="140">
        <v>208</v>
      </c>
      <c r="O150" s="140">
        <v>3</v>
      </c>
      <c r="P150" s="65" t="s">
        <v>959</v>
      </c>
      <c r="Q150" s="65">
        <v>17.5</v>
      </c>
      <c r="R150" s="64">
        <v>5</v>
      </c>
      <c r="S150" s="197"/>
      <c r="T150" s="197"/>
      <c r="U150" s="296"/>
      <c r="V150" s="296"/>
      <c r="W150" s="296"/>
      <c r="X150" s="296"/>
      <c r="Y150" s="299"/>
    </row>
    <row r="151" spans="1:25" ht="15.75" thickBot="1" x14ac:dyDescent="0.3">
      <c r="A151" s="284"/>
      <c r="B151" s="286"/>
      <c r="C151" s="286"/>
      <c r="D151" s="286"/>
      <c r="E151" s="286"/>
      <c r="F151" s="289"/>
      <c r="G151" s="303"/>
      <c r="H151" s="286"/>
      <c r="I151" s="286"/>
      <c r="J151" s="286"/>
      <c r="K151" s="149" t="s">
        <v>960</v>
      </c>
      <c r="L151" s="150" t="s">
        <v>155</v>
      </c>
      <c r="M151" s="151" t="s">
        <v>975</v>
      </c>
      <c r="N151" s="141">
        <v>208</v>
      </c>
      <c r="O151" s="141">
        <v>3</v>
      </c>
      <c r="P151" s="151" t="s">
        <v>962</v>
      </c>
      <c r="Q151" s="151" t="s">
        <v>976</v>
      </c>
      <c r="R151" s="152"/>
      <c r="S151" s="294"/>
      <c r="T151" s="294"/>
      <c r="U151" s="297"/>
      <c r="V151" s="297"/>
      <c r="W151" s="297"/>
      <c r="X151" s="297"/>
      <c r="Y151" s="300"/>
    </row>
    <row r="152" spans="1:25" x14ac:dyDescent="0.25">
      <c r="A152" s="282" t="s">
        <v>1091</v>
      </c>
      <c r="B152" s="285" t="s">
        <v>168</v>
      </c>
      <c r="C152" s="287">
        <v>36532</v>
      </c>
      <c r="D152" s="285" t="s">
        <v>972</v>
      </c>
      <c r="E152" s="285" t="s">
        <v>954</v>
      </c>
      <c r="F152" s="288" t="s">
        <v>973</v>
      </c>
      <c r="G152" s="301">
        <v>9</v>
      </c>
      <c r="H152" s="285">
        <v>14</v>
      </c>
      <c r="I152" s="285">
        <v>11</v>
      </c>
      <c r="J152" s="292" t="s">
        <v>956</v>
      </c>
      <c r="K152" s="143" t="s">
        <v>151</v>
      </c>
      <c r="L152" s="144" t="s">
        <v>155</v>
      </c>
      <c r="M152" s="145" t="s">
        <v>44</v>
      </c>
      <c r="N152" s="145">
        <v>600</v>
      </c>
      <c r="O152" s="145">
        <v>3</v>
      </c>
      <c r="P152" s="145" t="s">
        <v>154</v>
      </c>
      <c r="Q152" s="145">
        <v>50</v>
      </c>
      <c r="R152" s="146" t="s">
        <v>154</v>
      </c>
      <c r="S152" s="293">
        <v>208</v>
      </c>
      <c r="T152" s="293">
        <v>3</v>
      </c>
      <c r="U152" s="295">
        <v>65</v>
      </c>
      <c r="V152" s="295">
        <v>24.2</v>
      </c>
      <c r="W152" s="295">
        <v>7.5</v>
      </c>
      <c r="X152" s="295">
        <v>1373</v>
      </c>
      <c r="Y152" s="298" t="s">
        <v>977</v>
      </c>
    </row>
    <row r="153" spans="1:25" x14ac:dyDescent="0.25">
      <c r="A153" s="283"/>
      <c r="B153" s="269"/>
      <c r="C153" s="269"/>
      <c r="D153" s="269"/>
      <c r="E153" s="269"/>
      <c r="F153" s="247"/>
      <c r="G153" s="302"/>
      <c r="H153" s="269"/>
      <c r="I153" s="269"/>
      <c r="J153" s="269"/>
      <c r="K153" s="147" t="s">
        <v>958</v>
      </c>
      <c r="L153" s="148" t="s">
        <v>155</v>
      </c>
      <c r="M153" s="65" t="s">
        <v>978</v>
      </c>
      <c r="N153" s="140">
        <v>208</v>
      </c>
      <c r="O153" s="140">
        <v>3</v>
      </c>
      <c r="P153" s="65" t="s">
        <v>959</v>
      </c>
      <c r="Q153" s="65">
        <v>32.200000000000003</v>
      </c>
      <c r="R153" s="64">
        <v>10</v>
      </c>
      <c r="S153" s="197"/>
      <c r="T153" s="197"/>
      <c r="U153" s="296"/>
      <c r="V153" s="296"/>
      <c r="W153" s="296"/>
      <c r="X153" s="296"/>
      <c r="Y153" s="299"/>
    </row>
    <row r="154" spans="1:25" ht="15.75" thickBot="1" x14ac:dyDescent="0.3">
      <c r="A154" s="284"/>
      <c r="B154" s="286"/>
      <c r="C154" s="286"/>
      <c r="D154" s="286"/>
      <c r="E154" s="286"/>
      <c r="F154" s="289"/>
      <c r="G154" s="303"/>
      <c r="H154" s="286"/>
      <c r="I154" s="286"/>
      <c r="J154" s="286"/>
      <c r="K154" s="149" t="s">
        <v>960</v>
      </c>
      <c r="L154" s="150" t="s">
        <v>155</v>
      </c>
      <c r="M154" s="151" t="s">
        <v>979</v>
      </c>
      <c r="N154" s="141">
        <v>208</v>
      </c>
      <c r="O154" s="141">
        <v>3</v>
      </c>
      <c r="P154" s="151" t="s">
        <v>962</v>
      </c>
      <c r="Q154" s="151" t="s">
        <v>980</v>
      </c>
      <c r="R154" s="152"/>
      <c r="S154" s="294"/>
      <c r="T154" s="294"/>
      <c r="U154" s="297"/>
      <c r="V154" s="297"/>
      <c r="W154" s="297"/>
      <c r="X154" s="297"/>
      <c r="Y154" s="300"/>
    </row>
    <row r="155" spans="1:25" x14ac:dyDescent="0.25">
      <c r="A155" s="282" t="s">
        <v>1092</v>
      </c>
      <c r="B155" s="285" t="s">
        <v>168</v>
      </c>
      <c r="C155" s="287">
        <v>34570</v>
      </c>
      <c r="D155" s="285" t="s">
        <v>953</v>
      </c>
      <c r="E155" s="285" t="s">
        <v>954</v>
      </c>
      <c r="F155" s="288" t="s">
        <v>955</v>
      </c>
      <c r="G155" s="285">
        <v>6</v>
      </c>
      <c r="H155" s="285">
        <v>14</v>
      </c>
      <c r="I155" s="285">
        <v>11</v>
      </c>
      <c r="J155" s="292" t="s">
        <v>956</v>
      </c>
      <c r="K155" s="143" t="s">
        <v>151</v>
      </c>
      <c r="L155" s="144" t="s">
        <v>155</v>
      </c>
      <c r="M155" s="145" t="s">
        <v>44</v>
      </c>
      <c r="N155" s="145">
        <v>600</v>
      </c>
      <c r="O155" s="145">
        <v>3</v>
      </c>
      <c r="P155" s="145" t="s">
        <v>154</v>
      </c>
      <c r="Q155" s="145">
        <v>50</v>
      </c>
      <c r="R155" s="146" t="s">
        <v>154</v>
      </c>
      <c r="S155" s="293">
        <v>208</v>
      </c>
      <c r="T155" s="293">
        <v>3</v>
      </c>
      <c r="U155" s="295">
        <v>65</v>
      </c>
      <c r="V155" s="295">
        <v>30.8</v>
      </c>
      <c r="W155" s="295">
        <v>10</v>
      </c>
      <c r="X155" s="298">
        <v>915</v>
      </c>
      <c r="Y155" s="298" t="s">
        <v>981</v>
      </c>
    </row>
    <row r="156" spans="1:25" x14ac:dyDescent="0.25">
      <c r="A156" s="283"/>
      <c r="B156" s="269"/>
      <c r="C156" s="269"/>
      <c r="D156" s="269"/>
      <c r="E156" s="269"/>
      <c r="F156" s="247"/>
      <c r="G156" s="269"/>
      <c r="H156" s="269"/>
      <c r="I156" s="269"/>
      <c r="J156" s="269"/>
      <c r="K156" s="147" t="s">
        <v>958</v>
      </c>
      <c r="L156" s="148" t="s">
        <v>155</v>
      </c>
      <c r="M156" s="65" t="s">
        <v>982</v>
      </c>
      <c r="N156" s="140">
        <v>208</v>
      </c>
      <c r="O156" s="140">
        <v>3</v>
      </c>
      <c r="P156" s="65" t="s">
        <v>76</v>
      </c>
      <c r="Q156" s="65">
        <v>32.200000000000003</v>
      </c>
      <c r="R156" s="64">
        <v>10</v>
      </c>
      <c r="S156" s="197"/>
      <c r="T156" s="197"/>
      <c r="U156" s="296"/>
      <c r="V156" s="296"/>
      <c r="W156" s="296"/>
      <c r="X156" s="299"/>
      <c r="Y156" s="299"/>
    </row>
    <row r="157" spans="1:25" ht="15.75" thickBot="1" x14ac:dyDescent="0.3">
      <c r="A157" s="284"/>
      <c r="B157" s="286"/>
      <c r="C157" s="286"/>
      <c r="D157" s="286"/>
      <c r="E157" s="286"/>
      <c r="F157" s="289"/>
      <c r="G157" s="286"/>
      <c r="H157" s="286"/>
      <c r="I157" s="286"/>
      <c r="J157" s="286"/>
      <c r="K157" s="149" t="s">
        <v>960</v>
      </c>
      <c r="L157" s="150" t="s">
        <v>155</v>
      </c>
      <c r="M157" s="151" t="s">
        <v>983</v>
      </c>
      <c r="N157" s="141">
        <v>208</v>
      </c>
      <c r="O157" s="141">
        <v>3</v>
      </c>
      <c r="P157" s="151" t="s">
        <v>76</v>
      </c>
      <c r="Q157" s="151" t="s">
        <v>984</v>
      </c>
      <c r="R157" s="152"/>
      <c r="S157" s="294"/>
      <c r="T157" s="294"/>
      <c r="U157" s="297"/>
      <c r="V157" s="297"/>
      <c r="W157" s="297"/>
      <c r="X157" s="300"/>
      <c r="Y157" s="300"/>
    </row>
    <row r="158" spans="1:25" x14ac:dyDescent="0.25">
      <c r="A158" s="282" t="s">
        <v>1093</v>
      </c>
      <c r="B158" s="285" t="s">
        <v>168</v>
      </c>
      <c r="C158" s="287">
        <v>36532</v>
      </c>
      <c r="D158" s="285" t="s">
        <v>985</v>
      </c>
      <c r="E158" s="285" t="s">
        <v>954</v>
      </c>
      <c r="F158" s="288" t="s">
        <v>973</v>
      </c>
      <c r="G158" s="285">
        <v>15</v>
      </c>
      <c r="H158" s="285">
        <v>14</v>
      </c>
      <c r="I158" s="285">
        <v>11</v>
      </c>
      <c r="J158" s="292" t="s">
        <v>956</v>
      </c>
      <c r="K158" s="143" t="s">
        <v>151</v>
      </c>
      <c r="L158" s="144" t="s">
        <v>155</v>
      </c>
      <c r="M158" s="145" t="s">
        <v>45</v>
      </c>
      <c r="N158" s="145">
        <v>600</v>
      </c>
      <c r="O158" s="145">
        <v>3</v>
      </c>
      <c r="P158" s="145" t="s">
        <v>154</v>
      </c>
      <c r="Q158" s="145">
        <v>80</v>
      </c>
      <c r="R158" s="146" t="s">
        <v>154</v>
      </c>
      <c r="S158" s="293">
        <v>208</v>
      </c>
      <c r="T158" s="293">
        <v>3</v>
      </c>
      <c r="U158" s="295">
        <v>65</v>
      </c>
      <c r="V158" s="295">
        <v>46.2</v>
      </c>
      <c r="W158" s="295">
        <v>15</v>
      </c>
      <c r="X158" s="298">
        <v>2289</v>
      </c>
      <c r="Y158" s="298" t="s">
        <v>986</v>
      </c>
    </row>
    <row r="159" spans="1:25" x14ac:dyDescent="0.25">
      <c r="A159" s="283"/>
      <c r="B159" s="269"/>
      <c r="C159" s="269"/>
      <c r="D159" s="269"/>
      <c r="E159" s="269"/>
      <c r="F159" s="247"/>
      <c r="G159" s="269"/>
      <c r="H159" s="269"/>
      <c r="I159" s="269"/>
      <c r="J159" s="269"/>
      <c r="K159" s="147" t="s">
        <v>958</v>
      </c>
      <c r="L159" s="148" t="s">
        <v>155</v>
      </c>
      <c r="M159" s="65" t="s">
        <v>987</v>
      </c>
      <c r="N159" s="140">
        <v>208</v>
      </c>
      <c r="O159" s="140">
        <v>3</v>
      </c>
      <c r="P159" s="65" t="s">
        <v>76</v>
      </c>
      <c r="Q159" s="65">
        <v>48.3</v>
      </c>
      <c r="R159" s="64">
        <v>20</v>
      </c>
      <c r="S159" s="197"/>
      <c r="T159" s="197"/>
      <c r="U159" s="296"/>
      <c r="V159" s="296"/>
      <c r="W159" s="296"/>
      <c r="X159" s="299"/>
      <c r="Y159" s="299"/>
    </row>
    <row r="160" spans="1:25" ht="15.75" thickBot="1" x14ac:dyDescent="0.3">
      <c r="A160" s="284"/>
      <c r="B160" s="286"/>
      <c r="C160" s="286"/>
      <c r="D160" s="286"/>
      <c r="E160" s="286"/>
      <c r="F160" s="289"/>
      <c r="G160" s="286"/>
      <c r="H160" s="286"/>
      <c r="I160" s="286"/>
      <c r="J160" s="286"/>
      <c r="K160" s="149" t="s">
        <v>960</v>
      </c>
      <c r="L160" s="150" t="s">
        <v>155</v>
      </c>
      <c r="M160" s="151" t="s">
        <v>988</v>
      </c>
      <c r="N160" s="141">
        <v>208</v>
      </c>
      <c r="O160" s="141">
        <v>3</v>
      </c>
      <c r="P160" s="151" t="s">
        <v>76</v>
      </c>
      <c r="Q160" s="151" t="s">
        <v>989</v>
      </c>
      <c r="R160" s="152"/>
      <c r="S160" s="294"/>
      <c r="T160" s="294"/>
      <c r="U160" s="297"/>
      <c r="V160" s="297"/>
      <c r="W160" s="297"/>
      <c r="X160" s="300"/>
      <c r="Y160" s="300"/>
    </row>
    <row r="161" spans="1:25" x14ac:dyDescent="0.25">
      <c r="A161" s="282" t="s">
        <v>1094</v>
      </c>
      <c r="B161" s="285" t="s">
        <v>168</v>
      </c>
      <c r="C161" s="287">
        <v>36532</v>
      </c>
      <c r="D161" s="285" t="s">
        <v>985</v>
      </c>
      <c r="E161" s="285" t="s">
        <v>954</v>
      </c>
      <c r="F161" s="288" t="s">
        <v>973</v>
      </c>
      <c r="G161" s="285">
        <v>15</v>
      </c>
      <c r="H161" s="285">
        <v>14</v>
      </c>
      <c r="I161" s="285">
        <v>11</v>
      </c>
      <c r="J161" s="292" t="s">
        <v>956</v>
      </c>
      <c r="K161" s="143" t="s">
        <v>151</v>
      </c>
      <c r="L161" s="144" t="s">
        <v>155</v>
      </c>
      <c r="M161" s="145" t="s">
        <v>45</v>
      </c>
      <c r="N161" s="145">
        <v>600</v>
      </c>
      <c r="O161" s="145">
        <v>3</v>
      </c>
      <c r="P161" s="145" t="s">
        <v>154</v>
      </c>
      <c r="Q161" s="145">
        <v>80</v>
      </c>
      <c r="R161" s="146" t="s">
        <v>154</v>
      </c>
      <c r="S161" s="293">
        <v>208</v>
      </c>
      <c r="T161" s="293">
        <v>3</v>
      </c>
      <c r="U161" s="295">
        <v>65</v>
      </c>
      <c r="V161" s="295">
        <v>59.4</v>
      </c>
      <c r="W161" s="295">
        <v>20</v>
      </c>
      <c r="X161" s="298">
        <v>2289</v>
      </c>
      <c r="Y161" s="298" t="s">
        <v>986</v>
      </c>
    </row>
    <row r="162" spans="1:25" x14ac:dyDescent="0.25">
      <c r="A162" s="283"/>
      <c r="B162" s="269"/>
      <c r="C162" s="269"/>
      <c r="D162" s="269"/>
      <c r="E162" s="269"/>
      <c r="F162" s="247"/>
      <c r="G162" s="269"/>
      <c r="H162" s="269"/>
      <c r="I162" s="269"/>
      <c r="J162" s="269"/>
      <c r="K162" s="147" t="s">
        <v>958</v>
      </c>
      <c r="L162" s="148" t="s">
        <v>155</v>
      </c>
      <c r="M162" s="65" t="s">
        <v>1009</v>
      </c>
      <c r="N162" s="140">
        <v>208</v>
      </c>
      <c r="O162" s="140">
        <v>3</v>
      </c>
      <c r="P162" s="65" t="s">
        <v>76</v>
      </c>
      <c r="Q162" s="65">
        <v>62.1</v>
      </c>
      <c r="R162" s="64">
        <v>25</v>
      </c>
      <c r="S162" s="197"/>
      <c r="T162" s="197"/>
      <c r="U162" s="296"/>
      <c r="V162" s="296"/>
      <c r="W162" s="296"/>
      <c r="X162" s="299"/>
      <c r="Y162" s="299"/>
    </row>
    <row r="163" spans="1:25" ht="15.75" thickBot="1" x14ac:dyDescent="0.3">
      <c r="A163" s="284"/>
      <c r="B163" s="286"/>
      <c r="C163" s="286"/>
      <c r="D163" s="286"/>
      <c r="E163" s="286"/>
      <c r="F163" s="289"/>
      <c r="G163" s="286"/>
      <c r="H163" s="286"/>
      <c r="I163" s="286"/>
      <c r="J163" s="286"/>
      <c r="K163" s="149" t="s">
        <v>960</v>
      </c>
      <c r="L163" s="150" t="s">
        <v>155</v>
      </c>
      <c r="M163" s="151" t="s">
        <v>991</v>
      </c>
      <c r="N163" s="141">
        <v>208</v>
      </c>
      <c r="O163" s="141">
        <v>3</v>
      </c>
      <c r="P163" s="151" t="s">
        <v>76</v>
      </c>
      <c r="Q163" s="151" t="s">
        <v>992</v>
      </c>
      <c r="R163" s="152"/>
      <c r="S163" s="294"/>
      <c r="T163" s="294"/>
      <c r="U163" s="297"/>
      <c r="V163" s="297"/>
      <c r="W163" s="297"/>
      <c r="X163" s="300"/>
      <c r="Y163" s="300"/>
    </row>
    <row r="164" spans="1:25" x14ac:dyDescent="0.25">
      <c r="A164" s="282" t="s">
        <v>1095</v>
      </c>
      <c r="B164" s="285" t="s">
        <v>168</v>
      </c>
      <c r="C164" s="287">
        <v>36532</v>
      </c>
      <c r="D164" s="285" t="s">
        <v>985</v>
      </c>
      <c r="E164" s="285" t="s">
        <v>954</v>
      </c>
      <c r="F164" s="288" t="s">
        <v>973</v>
      </c>
      <c r="G164" s="285">
        <v>15</v>
      </c>
      <c r="H164" s="285">
        <v>14</v>
      </c>
      <c r="I164" s="285">
        <v>11</v>
      </c>
      <c r="J164" s="292" t="s">
        <v>956</v>
      </c>
      <c r="K164" s="143" t="s">
        <v>151</v>
      </c>
      <c r="L164" s="144" t="s">
        <v>155</v>
      </c>
      <c r="M164" s="145" t="s">
        <v>46</v>
      </c>
      <c r="N164" s="145">
        <v>600</v>
      </c>
      <c r="O164" s="145">
        <v>3</v>
      </c>
      <c r="P164" s="145" t="s">
        <v>154</v>
      </c>
      <c r="Q164" s="145">
        <v>115</v>
      </c>
      <c r="R164" s="146" t="s">
        <v>154</v>
      </c>
      <c r="S164" s="293">
        <v>208</v>
      </c>
      <c r="T164" s="293">
        <v>3</v>
      </c>
      <c r="U164" s="295">
        <v>65</v>
      </c>
      <c r="V164" s="295">
        <v>74.8</v>
      </c>
      <c r="W164" s="295">
        <v>25</v>
      </c>
      <c r="X164" s="298">
        <v>2289</v>
      </c>
      <c r="Y164" s="298" t="s">
        <v>986</v>
      </c>
    </row>
    <row r="165" spans="1:25" x14ac:dyDescent="0.25">
      <c r="A165" s="283"/>
      <c r="B165" s="269"/>
      <c r="C165" s="269"/>
      <c r="D165" s="269"/>
      <c r="E165" s="269"/>
      <c r="F165" s="247"/>
      <c r="G165" s="269"/>
      <c r="H165" s="269"/>
      <c r="I165" s="269"/>
      <c r="J165" s="269"/>
      <c r="K165" s="147" t="s">
        <v>958</v>
      </c>
      <c r="L165" s="148" t="s">
        <v>155</v>
      </c>
      <c r="M165" s="65" t="s">
        <v>990</v>
      </c>
      <c r="N165" s="140">
        <v>208</v>
      </c>
      <c r="O165" s="140">
        <v>3</v>
      </c>
      <c r="P165" s="65" t="s">
        <v>76</v>
      </c>
      <c r="Q165" s="65">
        <v>78.2</v>
      </c>
      <c r="R165" s="64">
        <v>25</v>
      </c>
      <c r="S165" s="197"/>
      <c r="T165" s="197"/>
      <c r="U165" s="296"/>
      <c r="V165" s="296"/>
      <c r="W165" s="296"/>
      <c r="X165" s="299"/>
      <c r="Y165" s="299"/>
    </row>
    <row r="166" spans="1:25" ht="15.75" thickBot="1" x14ac:dyDescent="0.3">
      <c r="A166" s="284"/>
      <c r="B166" s="286"/>
      <c r="C166" s="286"/>
      <c r="D166" s="286"/>
      <c r="E166" s="286"/>
      <c r="F166" s="289"/>
      <c r="G166" s="286"/>
      <c r="H166" s="286"/>
      <c r="I166" s="286"/>
      <c r="J166" s="286"/>
      <c r="K166" s="149" t="s">
        <v>960</v>
      </c>
      <c r="L166" s="150" t="s">
        <v>155</v>
      </c>
      <c r="M166" s="151" t="s">
        <v>993</v>
      </c>
      <c r="N166" s="141">
        <v>208</v>
      </c>
      <c r="O166" s="141">
        <v>3</v>
      </c>
      <c r="P166" s="151" t="s">
        <v>76</v>
      </c>
      <c r="Q166" s="151" t="s">
        <v>994</v>
      </c>
      <c r="R166" s="152"/>
      <c r="S166" s="294"/>
      <c r="T166" s="294"/>
      <c r="U166" s="297"/>
      <c r="V166" s="297"/>
      <c r="W166" s="297"/>
      <c r="X166" s="300"/>
      <c r="Y166" s="300"/>
    </row>
    <row r="167" spans="1:25" x14ac:dyDescent="0.25">
      <c r="A167" s="282" t="s">
        <v>1096</v>
      </c>
      <c r="B167" s="285" t="s">
        <v>168</v>
      </c>
      <c r="C167" s="287">
        <v>34570</v>
      </c>
      <c r="D167" s="285" t="s">
        <v>953</v>
      </c>
      <c r="E167" s="285" t="s">
        <v>954</v>
      </c>
      <c r="F167" s="288" t="s">
        <v>955</v>
      </c>
      <c r="G167" s="285">
        <v>6</v>
      </c>
      <c r="H167" s="285">
        <v>14</v>
      </c>
      <c r="I167" s="285">
        <v>11</v>
      </c>
      <c r="J167" s="292" t="s">
        <v>956</v>
      </c>
      <c r="K167" s="143" t="s">
        <v>151</v>
      </c>
      <c r="L167" s="144" t="s">
        <v>155</v>
      </c>
      <c r="M167" s="145" t="s">
        <v>40</v>
      </c>
      <c r="N167" s="145">
        <v>600</v>
      </c>
      <c r="O167" s="145">
        <v>3</v>
      </c>
      <c r="P167" s="145" t="s">
        <v>154</v>
      </c>
      <c r="Q167" s="145">
        <v>3.5</v>
      </c>
      <c r="R167" s="146" t="s">
        <v>154</v>
      </c>
      <c r="S167" s="293">
        <v>240</v>
      </c>
      <c r="T167" s="293">
        <v>3</v>
      </c>
      <c r="U167" s="295">
        <v>65</v>
      </c>
      <c r="V167" s="295">
        <v>2.2000000000000002</v>
      </c>
      <c r="W167" s="295">
        <v>0.5</v>
      </c>
      <c r="X167" s="298">
        <v>915</v>
      </c>
      <c r="Y167" s="298" t="s">
        <v>995</v>
      </c>
    </row>
    <row r="168" spans="1:25" x14ac:dyDescent="0.25">
      <c r="A168" s="283"/>
      <c r="B168" s="269"/>
      <c r="C168" s="269"/>
      <c r="D168" s="269"/>
      <c r="E168" s="269"/>
      <c r="F168" s="247"/>
      <c r="G168" s="269"/>
      <c r="H168" s="269"/>
      <c r="I168" s="269"/>
      <c r="J168" s="269"/>
      <c r="K168" s="147" t="s">
        <v>958</v>
      </c>
      <c r="L168" s="148" t="s">
        <v>155</v>
      </c>
      <c r="M168" s="65" t="s">
        <v>21</v>
      </c>
      <c r="N168" s="140">
        <v>240</v>
      </c>
      <c r="O168" s="140">
        <v>3</v>
      </c>
      <c r="P168" s="65" t="s">
        <v>959</v>
      </c>
      <c r="Q168" s="65">
        <v>6.8</v>
      </c>
      <c r="R168" s="64">
        <v>3</v>
      </c>
      <c r="S168" s="197"/>
      <c r="T168" s="197"/>
      <c r="U168" s="296"/>
      <c r="V168" s="296"/>
      <c r="W168" s="296"/>
      <c r="X168" s="299"/>
      <c r="Y168" s="299"/>
    </row>
    <row r="169" spans="1:25" ht="15.75" thickBot="1" x14ac:dyDescent="0.3">
      <c r="A169" s="284"/>
      <c r="B169" s="286"/>
      <c r="C169" s="286"/>
      <c r="D169" s="286"/>
      <c r="E169" s="286"/>
      <c r="F169" s="289"/>
      <c r="G169" s="286"/>
      <c r="H169" s="286"/>
      <c r="I169" s="286"/>
      <c r="J169" s="286"/>
      <c r="K169" s="149" t="s">
        <v>960</v>
      </c>
      <c r="L169" s="150" t="s">
        <v>155</v>
      </c>
      <c r="M169" s="151" t="s">
        <v>961</v>
      </c>
      <c r="N169" s="141">
        <v>240</v>
      </c>
      <c r="O169" s="141">
        <v>3</v>
      </c>
      <c r="P169" s="151" t="s">
        <v>962</v>
      </c>
      <c r="Q169" s="151" t="s">
        <v>963</v>
      </c>
      <c r="R169" s="152"/>
      <c r="S169" s="294"/>
      <c r="T169" s="294"/>
      <c r="U169" s="297"/>
      <c r="V169" s="297"/>
      <c r="W169" s="297"/>
      <c r="X169" s="300"/>
      <c r="Y169" s="300"/>
    </row>
    <row r="170" spans="1:25" x14ac:dyDescent="0.25">
      <c r="A170" s="282" t="s">
        <v>1097</v>
      </c>
      <c r="B170" s="285" t="s">
        <v>168</v>
      </c>
      <c r="C170" s="287">
        <v>34570</v>
      </c>
      <c r="D170" s="285" t="s">
        <v>953</v>
      </c>
      <c r="E170" s="285" t="s">
        <v>954</v>
      </c>
      <c r="F170" s="288" t="s">
        <v>955</v>
      </c>
      <c r="G170" s="285">
        <v>6</v>
      </c>
      <c r="H170" s="285">
        <v>14</v>
      </c>
      <c r="I170" s="285">
        <v>11</v>
      </c>
      <c r="J170" s="292" t="s">
        <v>956</v>
      </c>
      <c r="K170" s="143" t="s">
        <v>151</v>
      </c>
      <c r="L170" s="144" t="s">
        <v>155</v>
      </c>
      <c r="M170" s="145" t="s">
        <v>41</v>
      </c>
      <c r="N170" s="145">
        <v>600</v>
      </c>
      <c r="O170" s="145">
        <v>3</v>
      </c>
      <c r="P170" s="145" t="s">
        <v>154</v>
      </c>
      <c r="Q170" s="145">
        <v>7</v>
      </c>
      <c r="R170" s="146" t="s">
        <v>154</v>
      </c>
      <c r="S170" s="293">
        <v>240</v>
      </c>
      <c r="T170" s="293">
        <v>3</v>
      </c>
      <c r="U170" s="295">
        <v>65</v>
      </c>
      <c r="V170" s="295">
        <v>3.2</v>
      </c>
      <c r="W170" s="295">
        <v>0.75</v>
      </c>
      <c r="X170" s="298">
        <v>915</v>
      </c>
      <c r="Y170" s="298" t="s">
        <v>995</v>
      </c>
    </row>
    <row r="171" spans="1:25" x14ac:dyDescent="0.25">
      <c r="A171" s="283"/>
      <c r="B171" s="269"/>
      <c r="C171" s="269"/>
      <c r="D171" s="269"/>
      <c r="E171" s="269"/>
      <c r="F171" s="247"/>
      <c r="G171" s="269"/>
      <c r="H171" s="269"/>
      <c r="I171" s="269"/>
      <c r="J171" s="269"/>
      <c r="K171" s="147" t="s">
        <v>958</v>
      </c>
      <c r="L171" s="148" t="s">
        <v>155</v>
      </c>
      <c r="M171" s="65" t="s">
        <v>21</v>
      </c>
      <c r="N171" s="140">
        <v>240</v>
      </c>
      <c r="O171" s="140">
        <v>3</v>
      </c>
      <c r="P171" s="65" t="s">
        <v>959</v>
      </c>
      <c r="Q171" s="65">
        <v>6.8</v>
      </c>
      <c r="R171" s="64">
        <v>3</v>
      </c>
      <c r="S171" s="197"/>
      <c r="T171" s="197"/>
      <c r="U171" s="296"/>
      <c r="V171" s="296"/>
      <c r="W171" s="296"/>
      <c r="X171" s="299"/>
      <c r="Y171" s="299"/>
    </row>
    <row r="172" spans="1:25" ht="15.75" thickBot="1" x14ac:dyDescent="0.3">
      <c r="A172" s="284"/>
      <c r="B172" s="286"/>
      <c r="C172" s="286"/>
      <c r="D172" s="286"/>
      <c r="E172" s="286"/>
      <c r="F172" s="289"/>
      <c r="G172" s="286"/>
      <c r="H172" s="286"/>
      <c r="I172" s="286"/>
      <c r="J172" s="286"/>
      <c r="K172" s="149" t="s">
        <v>960</v>
      </c>
      <c r="L172" s="150" t="s">
        <v>155</v>
      </c>
      <c r="M172" s="151" t="s">
        <v>27</v>
      </c>
      <c r="N172" s="141">
        <v>240</v>
      </c>
      <c r="O172" s="141">
        <v>3</v>
      </c>
      <c r="P172" s="151" t="s">
        <v>962</v>
      </c>
      <c r="Q172" s="151" t="s">
        <v>964</v>
      </c>
      <c r="R172" s="152"/>
      <c r="S172" s="294"/>
      <c r="T172" s="294"/>
      <c r="U172" s="297"/>
      <c r="V172" s="297"/>
      <c r="W172" s="297"/>
      <c r="X172" s="300"/>
      <c r="Y172" s="300"/>
    </row>
    <row r="173" spans="1:25" x14ac:dyDescent="0.25">
      <c r="A173" s="282" t="s">
        <v>1098</v>
      </c>
      <c r="B173" s="285" t="s">
        <v>168</v>
      </c>
      <c r="C173" s="287">
        <v>34570</v>
      </c>
      <c r="D173" s="285" t="s">
        <v>953</v>
      </c>
      <c r="E173" s="285" t="s">
        <v>954</v>
      </c>
      <c r="F173" s="288" t="s">
        <v>955</v>
      </c>
      <c r="G173" s="285">
        <v>6</v>
      </c>
      <c r="H173" s="285">
        <v>14</v>
      </c>
      <c r="I173" s="285">
        <v>11</v>
      </c>
      <c r="J173" s="292" t="s">
        <v>956</v>
      </c>
      <c r="K173" s="143" t="s">
        <v>151</v>
      </c>
      <c r="L173" s="144" t="s">
        <v>155</v>
      </c>
      <c r="M173" s="145" t="s">
        <v>41</v>
      </c>
      <c r="N173" s="145">
        <v>600</v>
      </c>
      <c r="O173" s="145">
        <v>3</v>
      </c>
      <c r="P173" s="145" t="s">
        <v>154</v>
      </c>
      <c r="Q173" s="145">
        <v>7</v>
      </c>
      <c r="R173" s="146" t="s">
        <v>154</v>
      </c>
      <c r="S173" s="293">
        <v>240</v>
      </c>
      <c r="T173" s="293">
        <v>3</v>
      </c>
      <c r="U173" s="295">
        <v>65</v>
      </c>
      <c r="V173" s="295">
        <v>4.2</v>
      </c>
      <c r="W173" s="295">
        <v>1</v>
      </c>
      <c r="X173" s="298">
        <v>915</v>
      </c>
      <c r="Y173" s="298" t="s">
        <v>995</v>
      </c>
    </row>
    <row r="174" spans="1:25" x14ac:dyDescent="0.25">
      <c r="A174" s="283"/>
      <c r="B174" s="269"/>
      <c r="C174" s="269"/>
      <c r="D174" s="269"/>
      <c r="E174" s="269"/>
      <c r="F174" s="247"/>
      <c r="G174" s="269"/>
      <c r="H174" s="269"/>
      <c r="I174" s="269"/>
      <c r="J174" s="269"/>
      <c r="K174" s="147" t="s">
        <v>958</v>
      </c>
      <c r="L174" s="148" t="s">
        <v>155</v>
      </c>
      <c r="M174" s="65" t="s">
        <v>21</v>
      </c>
      <c r="N174" s="140">
        <v>240</v>
      </c>
      <c r="O174" s="140">
        <v>3</v>
      </c>
      <c r="P174" s="65" t="s">
        <v>959</v>
      </c>
      <c r="Q174" s="65">
        <v>6.8</v>
      </c>
      <c r="R174" s="64">
        <v>3</v>
      </c>
      <c r="S174" s="197"/>
      <c r="T174" s="197"/>
      <c r="U174" s="296"/>
      <c r="V174" s="296"/>
      <c r="W174" s="296"/>
      <c r="X174" s="299"/>
      <c r="Y174" s="299"/>
    </row>
    <row r="175" spans="1:25" ht="15.75" thickBot="1" x14ac:dyDescent="0.3">
      <c r="A175" s="284"/>
      <c r="B175" s="286"/>
      <c r="C175" s="286"/>
      <c r="D175" s="286"/>
      <c r="E175" s="286"/>
      <c r="F175" s="289"/>
      <c r="G175" s="286"/>
      <c r="H175" s="286"/>
      <c r="I175" s="286"/>
      <c r="J175" s="286"/>
      <c r="K175" s="149" t="s">
        <v>960</v>
      </c>
      <c r="L175" s="150" t="s">
        <v>155</v>
      </c>
      <c r="M175" s="151" t="s">
        <v>965</v>
      </c>
      <c r="N175" s="141">
        <v>240</v>
      </c>
      <c r="O175" s="141">
        <v>3</v>
      </c>
      <c r="P175" s="151" t="s">
        <v>962</v>
      </c>
      <c r="Q175" s="151" t="s">
        <v>966</v>
      </c>
      <c r="R175" s="152"/>
      <c r="S175" s="294"/>
      <c r="T175" s="294"/>
      <c r="U175" s="297"/>
      <c r="V175" s="297"/>
      <c r="W175" s="297"/>
      <c r="X175" s="300"/>
      <c r="Y175" s="300"/>
    </row>
    <row r="176" spans="1:25" x14ac:dyDescent="0.25">
      <c r="A176" s="282" t="s">
        <v>1099</v>
      </c>
      <c r="B176" s="285" t="s">
        <v>168</v>
      </c>
      <c r="C176" s="287">
        <v>34570</v>
      </c>
      <c r="D176" s="285" t="s">
        <v>953</v>
      </c>
      <c r="E176" s="285" t="s">
        <v>954</v>
      </c>
      <c r="F176" s="288" t="s">
        <v>955</v>
      </c>
      <c r="G176" s="285">
        <v>6</v>
      </c>
      <c r="H176" s="285">
        <v>14</v>
      </c>
      <c r="I176" s="285">
        <v>11</v>
      </c>
      <c r="J176" s="292" t="s">
        <v>956</v>
      </c>
      <c r="K176" s="143" t="s">
        <v>151</v>
      </c>
      <c r="L176" s="144" t="s">
        <v>155</v>
      </c>
      <c r="M176" s="145" t="s">
        <v>41</v>
      </c>
      <c r="N176" s="145">
        <v>600</v>
      </c>
      <c r="O176" s="145">
        <v>3</v>
      </c>
      <c r="P176" s="145" t="s">
        <v>154</v>
      </c>
      <c r="Q176" s="145">
        <v>7</v>
      </c>
      <c r="R176" s="146" t="s">
        <v>154</v>
      </c>
      <c r="S176" s="293">
        <v>240</v>
      </c>
      <c r="T176" s="293">
        <v>3</v>
      </c>
      <c r="U176" s="295">
        <v>65</v>
      </c>
      <c r="V176" s="295">
        <v>6</v>
      </c>
      <c r="W176" s="295">
        <v>1.5</v>
      </c>
      <c r="X176" s="298">
        <v>915</v>
      </c>
      <c r="Y176" s="298" t="s">
        <v>995</v>
      </c>
    </row>
    <row r="177" spans="1:25" x14ac:dyDescent="0.25">
      <c r="A177" s="283"/>
      <c r="B177" s="269"/>
      <c r="C177" s="269"/>
      <c r="D177" s="269"/>
      <c r="E177" s="269"/>
      <c r="F177" s="247"/>
      <c r="G177" s="269"/>
      <c r="H177" s="269"/>
      <c r="I177" s="269"/>
      <c r="J177" s="269"/>
      <c r="K177" s="147" t="s">
        <v>958</v>
      </c>
      <c r="L177" s="148" t="s">
        <v>155</v>
      </c>
      <c r="M177" s="65" t="s">
        <v>21</v>
      </c>
      <c r="N177" s="140">
        <v>240</v>
      </c>
      <c r="O177" s="140">
        <v>3</v>
      </c>
      <c r="P177" s="65" t="s">
        <v>959</v>
      </c>
      <c r="Q177" s="65">
        <v>6.8</v>
      </c>
      <c r="R177" s="64">
        <v>3</v>
      </c>
      <c r="S177" s="197"/>
      <c r="T177" s="197"/>
      <c r="U177" s="296"/>
      <c r="V177" s="296"/>
      <c r="W177" s="296"/>
      <c r="X177" s="299"/>
      <c r="Y177" s="299"/>
    </row>
    <row r="178" spans="1:25" ht="15.75" thickBot="1" x14ac:dyDescent="0.3">
      <c r="A178" s="284"/>
      <c r="B178" s="286"/>
      <c r="C178" s="286"/>
      <c r="D178" s="286"/>
      <c r="E178" s="286"/>
      <c r="F178" s="289"/>
      <c r="G178" s="286"/>
      <c r="H178" s="286"/>
      <c r="I178" s="286"/>
      <c r="J178" s="286"/>
      <c r="K178" s="149" t="s">
        <v>960</v>
      </c>
      <c r="L178" s="150" t="s">
        <v>155</v>
      </c>
      <c r="M178" s="151" t="s">
        <v>967</v>
      </c>
      <c r="N178" s="141">
        <v>240</v>
      </c>
      <c r="O178" s="141">
        <v>3</v>
      </c>
      <c r="P178" s="151" t="s">
        <v>962</v>
      </c>
      <c r="Q178" s="151" t="s">
        <v>968</v>
      </c>
      <c r="R178" s="152"/>
      <c r="S178" s="294"/>
      <c r="T178" s="294"/>
      <c r="U178" s="297"/>
      <c r="V178" s="297"/>
      <c r="W178" s="297"/>
      <c r="X178" s="300"/>
      <c r="Y178" s="300"/>
    </row>
    <row r="179" spans="1:25" x14ac:dyDescent="0.25">
      <c r="A179" s="282" t="s">
        <v>1100</v>
      </c>
      <c r="B179" s="285" t="s">
        <v>168</v>
      </c>
      <c r="C179" s="287">
        <v>34570</v>
      </c>
      <c r="D179" s="285" t="s">
        <v>953</v>
      </c>
      <c r="E179" s="285" t="s">
        <v>954</v>
      </c>
      <c r="F179" s="288" t="s">
        <v>955</v>
      </c>
      <c r="G179" s="285">
        <v>6</v>
      </c>
      <c r="H179" s="285">
        <v>14</v>
      </c>
      <c r="I179" s="285">
        <v>11</v>
      </c>
      <c r="J179" s="292" t="s">
        <v>956</v>
      </c>
      <c r="K179" s="143" t="s">
        <v>151</v>
      </c>
      <c r="L179" s="144" t="s">
        <v>155</v>
      </c>
      <c r="M179" s="145" t="s">
        <v>153</v>
      </c>
      <c r="N179" s="145">
        <v>600</v>
      </c>
      <c r="O179" s="145">
        <v>3</v>
      </c>
      <c r="P179" s="145" t="s">
        <v>154</v>
      </c>
      <c r="Q179" s="145">
        <v>12.5</v>
      </c>
      <c r="R179" s="146" t="s">
        <v>154</v>
      </c>
      <c r="S179" s="293">
        <v>240</v>
      </c>
      <c r="T179" s="293">
        <v>3</v>
      </c>
      <c r="U179" s="295">
        <v>65</v>
      </c>
      <c r="V179" s="295">
        <v>6.8</v>
      </c>
      <c r="W179" s="295">
        <v>2</v>
      </c>
      <c r="X179" s="298">
        <v>915</v>
      </c>
      <c r="Y179" s="298" t="s">
        <v>995</v>
      </c>
    </row>
    <row r="180" spans="1:25" x14ac:dyDescent="0.25">
      <c r="A180" s="283"/>
      <c r="B180" s="269"/>
      <c r="C180" s="269"/>
      <c r="D180" s="269"/>
      <c r="E180" s="269"/>
      <c r="F180" s="247"/>
      <c r="G180" s="269"/>
      <c r="H180" s="269"/>
      <c r="I180" s="269"/>
      <c r="J180" s="269"/>
      <c r="K180" s="147" t="s">
        <v>958</v>
      </c>
      <c r="L180" s="148" t="s">
        <v>155</v>
      </c>
      <c r="M180" s="65" t="s">
        <v>21</v>
      </c>
      <c r="N180" s="140">
        <v>240</v>
      </c>
      <c r="O180" s="140">
        <v>3</v>
      </c>
      <c r="P180" s="65" t="s">
        <v>959</v>
      </c>
      <c r="Q180" s="65">
        <v>6.8</v>
      </c>
      <c r="R180" s="64">
        <v>3</v>
      </c>
      <c r="S180" s="197"/>
      <c r="T180" s="197"/>
      <c r="U180" s="296"/>
      <c r="V180" s="296"/>
      <c r="W180" s="296"/>
      <c r="X180" s="299"/>
      <c r="Y180" s="299"/>
    </row>
    <row r="181" spans="1:25" ht="15.75" thickBot="1" x14ac:dyDescent="0.3">
      <c r="A181" s="284"/>
      <c r="B181" s="286"/>
      <c r="C181" s="286"/>
      <c r="D181" s="286"/>
      <c r="E181" s="286"/>
      <c r="F181" s="289"/>
      <c r="G181" s="286"/>
      <c r="H181" s="286"/>
      <c r="I181" s="286"/>
      <c r="J181" s="286"/>
      <c r="K181" s="149" t="s">
        <v>960</v>
      </c>
      <c r="L181" s="150" t="s">
        <v>155</v>
      </c>
      <c r="M181" s="151" t="s">
        <v>967</v>
      </c>
      <c r="N181" s="141">
        <v>240</v>
      </c>
      <c r="O181" s="141">
        <v>3</v>
      </c>
      <c r="P181" s="151" t="s">
        <v>962</v>
      </c>
      <c r="Q181" s="151" t="s">
        <v>968</v>
      </c>
      <c r="R181" s="152"/>
      <c r="S181" s="294"/>
      <c r="T181" s="294"/>
      <c r="U181" s="297"/>
      <c r="V181" s="297"/>
      <c r="W181" s="297"/>
      <c r="X181" s="300"/>
      <c r="Y181" s="300"/>
    </row>
    <row r="182" spans="1:25" x14ac:dyDescent="0.25">
      <c r="A182" s="282" t="s">
        <v>1101</v>
      </c>
      <c r="B182" s="285" t="s">
        <v>168</v>
      </c>
      <c r="C182" s="287">
        <v>34570</v>
      </c>
      <c r="D182" s="285" t="s">
        <v>953</v>
      </c>
      <c r="E182" s="285" t="s">
        <v>954</v>
      </c>
      <c r="F182" s="288" t="s">
        <v>955</v>
      </c>
      <c r="G182" s="285">
        <v>6</v>
      </c>
      <c r="H182" s="285">
        <v>14</v>
      </c>
      <c r="I182" s="285">
        <v>11</v>
      </c>
      <c r="J182" s="292" t="s">
        <v>956</v>
      </c>
      <c r="K182" s="143" t="s">
        <v>151</v>
      </c>
      <c r="L182" s="144" t="s">
        <v>155</v>
      </c>
      <c r="M182" s="145" t="s">
        <v>153</v>
      </c>
      <c r="N182" s="145">
        <v>600</v>
      </c>
      <c r="O182" s="145">
        <v>3</v>
      </c>
      <c r="P182" s="145" t="s">
        <v>154</v>
      </c>
      <c r="Q182" s="145">
        <v>12.5</v>
      </c>
      <c r="R182" s="146" t="s">
        <v>154</v>
      </c>
      <c r="S182" s="293">
        <v>240</v>
      </c>
      <c r="T182" s="293">
        <v>3</v>
      </c>
      <c r="U182" s="295">
        <v>65</v>
      </c>
      <c r="V182" s="295">
        <v>9.6</v>
      </c>
      <c r="W182" s="295">
        <v>3</v>
      </c>
      <c r="X182" s="298">
        <v>915</v>
      </c>
      <c r="Y182" s="298" t="s">
        <v>995</v>
      </c>
    </row>
    <row r="183" spans="1:25" x14ac:dyDescent="0.25">
      <c r="A183" s="283"/>
      <c r="B183" s="269"/>
      <c r="C183" s="269"/>
      <c r="D183" s="269"/>
      <c r="E183" s="269"/>
      <c r="F183" s="247"/>
      <c r="G183" s="269"/>
      <c r="H183" s="269"/>
      <c r="I183" s="269"/>
      <c r="J183" s="269"/>
      <c r="K183" s="147" t="s">
        <v>958</v>
      </c>
      <c r="L183" s="148" t="s">
        <v>155</v>
      </c>
      <c r="M183" s="65" t="s">
        <v>969</v>
      </c>
      <c r="N183" s="140">
        <v>240</v>
      </c>
      <c r="O183" s="140">
        <v>3</v>
      </c>
      <c r="P183" s="65" t="s">
        <v>959</v>
      </c>
      <c r="Q183" s="65">
        <v>9.6</v>
      </c>
      <c r="R183" s="64">
        <v>3</v>
      </c>
      <c r="S183" s="197"/>
      <c r="T183" s="197"/>
      <c r="U183" s="296"/>
      <c r="V183" s="296"/>
      <c r="W183" s="296"/>
      <c r="X183" s="299"/>
      <c r="Y183" s="299"/>
    </row>
    <row r="184" spans="1:25" ht="15.75" thickBot="1" x14ac:dyDescent="0.3">
      <c r="A184" s="284"/>
      <c r="B184" s="286"/>
      <c r="C184" s="286"/>
      <c r="D184" s="286"/>
      <c r="E184" s="286"/>
      <c r="F184" s="289"/>
      <c r="G184" s="286"/>
      <c r="H184" s="286"/>
      <c r="I184" s="286"/>
      <c r="J184" s="286"/>
      <c r="K184" s="149" t="s">
        <v>960</v>
      </c>
      <c r="L184" s="150" t="s">
        <v>155</v>
      </c>
      <c r="M184" s="151" t="s">
        <v>996</v>
      </c>
      <c r="N184" s="141">
        <v>240</v>
      </c>
      <c r="O184" s="141">
        <v>3</v>
      </c>
      <c r="P184" s="151" t="s">
        <v>962</v>
      </c>
      <c r="Q184" s="151" t="s">
        <v>997</v>
      </c>
      <c r="R184" s="152"/>
      <c r="S184" s="294"/>
      <c r="T184" s="294"/>
      <c r="U184" s="297"/>
      <c r="V184" s="297"/>
      <c r="W184" s="297"/>
      <c r="X184" s="300"/>
      <c r="Y184" s="300"/>
    </row>
    <row r="185" spans="1:25" x14ac:dyDescent="0.25">
      <c r="A185" s="282" t="s">
        <v>1102</v>
      </c>
      <c r="B185" s="285" t="s">
        <v>168</v>
      </c>
      <c r="C185" s="287">
        <v>36532</v>
      </c>
      <c r="D185" s="285" t="s">
        <v>972</v>
      </c>
      <c r="E185" s="285" t="s">
        <v>954</v>
      </c>
      <c r="F185" s="288" t="s">
        <v>973</v>
      </c>
      <c r="G185" s="301">
        <v>9</v>
      </c>
      <c r="H185" s="285">
        <v>14</v>
      </c>
      <c r="I185" s="285">
        <v>11</v>
      </c>
      <c r="J185" s="292" t="s">
        <v>956</v>
      </c>
      <c r="K185" s="143" t="s">
        <v>151</v>
      </c>
      <c r="L185" s="144" t="s">
        <v>155</v>
      </c>
      <c r="M185" s="145" t="s">
        <v>43</v>
      </c>
      <c r="N185" s="145">
        <v>600</v>
      </c>
      <c r="O185" s="145">
        <v>3</v>
      </c>
      <c r="P185" s="145" t="s">
        <v>154</v>
      </c>
      <c r="Q185" s="145">
        <v>25</v>
      </c>
      <c r="R185" s="146" t="s">
        <v>154</v>
      </c>
      <c r="S185" s="293">
        <v>240</v>
      </c>
      <c r="T185" s="293">
        <v>3</v>
      </c>
      <c r="U185" s="295">
        <v>65</v>
      </c>
      <c r="V185" s="295">
        <v>15.2</v>
      </c>
      <c r="W185" s="295">
        <v>5</v>
      </c>
      <c r="X185" s="295">
        <v>1373</v>
      </c>
      <c r="Y185" s="298" t="s">
        <v>995</v>
      </c>
    </row>
    <row r="186" spans="1:25" x14ac:dyDescent="0.25">
      <c r="A186" s="283"/>
      <c r="B186" s="269"/>
      <c r="C186" s="269"/>
      <c r="D186" s="269"/>
      <c r="E186" s="269"/>
      <c r="F186" s="247"/>
      <c r="G186" s="302"/>
      <c r="H186" s="269"/>
      <c r="I186" s="269"/>
      <c r="J186" s="269"/>
      <c r="K186" s="147" t="s">
        <v>958</v>
      </c>
      <c r="L186" s="148" t="s">
        <v>155</v>
      </c>
      <c r="M186" s="65" t="s">
        <v>974</v>
      </c>
      <c r="N186" s="140">
        <v>240</v>
      </c>
      <c r="O186" s="140">
        <v>3</v>
      </c>
      <c r="P186" s="65" t="s">
        <v>959</v>
      </c>
      <c r="Q186" s="65">
        <v>15.2</v>
      </c>
      <c r="R186" s="64">
        <v>5</v>
      </c>
      <c r="S186" s="197"/>
      <c r="T186" s="197"/>
      <c r="U186" s="296"/>
      <c r="V186" s="296"/>
      <c r="W186" s="296"/>
      <c r="X186" s="296"/>
      <c r="Y186" s="299"/>
    </row>
    <row r="187" spans="1:25" ht="15.75" thickBot="1" x14ac:dyDescent="0.3">
      <c r="A187" s="284"/>
      <c r="B187" s="286"/>
      <c r="C187" s="286"/>
      <c r="D187" s="286"/>
      <c r="E187" s="286"/>
      <c r="F187" s="289"/>
      <c r="G187" s="303"/>
      <c r="H187" s="286"/>
      <c r="I187" s="286"/>
      <c r="J187" s="286"/>
      <c r="K187" s="149" t="s">
        <v>960</v>
      </c>
      <c r="L187" s="150" t="s">
        <v>155</v>
      </c>
      <c r="M187" s="151" t="s">
        <v>975</v>
      </c>
      <c r="N187" s="141">
        <v>240</v>
      </c>
      <c r="O187" s="141">
        <v>3</v>
      </c>
      <c r="P187" s="151" t="s">
        <v>962</v>
      </c>
      <c r="Q187" s="151" t="s">
        <v>976</v>
      </c>
      <c r="R187" s="152"/>
      <c r="S187" s="294"/>
      <c r="T187" s="294"/>
      <c r="U187" s="297"/>
      <c r="V187" s="297"/>
      <c r="W187" s="297"/>
      <c r="X187" s="297"/>
      <c r="Y187" s="300"/>
    </row>
    <row r="188" spans="1:25" x14ac:dyDescent="0.25">
      <c r="A188" s="282" t="s">
        <v>1103</v>
      </c>
      <c r="B188" s="285" t="s">
        <v>168</v>
      </c>
      <c r="C188" s="287">
        <v>34570</v>
      </c>
      <c r="D188" s="285" t="s">
        <v>953</v>
      </c>
      <c r="E188" s="285" t="s">
        <v>954</v>
      </c>
      <c r="F188" s="288" t="s">
        <v>955</v>
      </c>
      <c r="G188" s="301">
        <v>6</v>
      </c>
      <c r="H188" s="285">
        <v>14</v>
      </c>
      <c r="I188" s="285">
        <v>11</v>
      </c>
      <c r="J188" s="292" t="s">
        <v>956</v>
      </c>
      <c r="K188" s="143" t="s">
        <v>151</v>
      </c>
      <c r="L188" s="144" t="s">
        <v>155</v>
      </c>
      <c r="M188" s="155" t="s">
        <v>44</v>
      </c>
      <c r="N188" s="145">
        <v>600</v>
      </c>
      <c r="O188" s="145">
        <v>3</v>
      </c>
      <c r="P188" s="145" t="s">
        <v>154</v>
      </c>
      <c r="Q188" s="145">
        <v>50</v>
      </c>
      <c r="R188" s="146" t="s">
        <v>154</v>
      </c>
      <c r="S188" s="293">
        <v>240</v>
      </c>
      <c r="T188" s="293">
        <v>3</v>
      </c>
      <c r="U188" s="295">
        <v>65</v>
      </c>
      <c r="V188" s="295">
        <v>22</v>
      </c>
      <c r="W188" s="295">
        <v>7.5</v>
      </c>
      <c r="X188" s="295">
        <v>915</v>
      </c>
      <c r="Y188" s="298" t="s">
        <v>998</v>
      </c>
    </row>
    <row r="189" spans="1:25" x14ac:dyDescent="0.25">
      <c r="A189" s="283"/>
      <c r="B189" s="269"/>
      <c r="C189" s="269"/>
      <c r="D189" s="269"/>
      <c r="E189" s="269"/>
      <c r="F189" s="247"/>
      <c r="G189" s="302"/>
      <c r="H189" s="269"/>
      <c r="I189" s="269"/>
      <c r="J189" s="269"/>
      <c r="K189" s="147" t="s">
        <v>958</v>
      </c>
      <c r="L189" s="148" t="s">
        <v>155</v>
      </c>
      <c r="M189" s="153" t="s">
        <v>999</v>
      </c>
      <c r="N189" s="140">
        <v>240</v>
      </c>
      <c r="O189" s="140">
        <v>3</v>
      </c>
      <c r="P189" s="65" t="s">
        <v>959</v>
      </c>
      <c r="Q189" s="65">
        <v>22</v>
      </c>
      <c r="R189" s="64">
        <v>7.5</v>
      </c>
      <c r="S189" s="197"/>
      <c r="T189" s="197"/>
      <c r="U189" s="296"/>
      <c r="V189" s="296"/>
      <c r="W189" s="296"/>
      <c r="X189" s="296"/>
      <c r="Y189" s="299"/>
    </row>
    <row r="190" spans="1:25" ht="15.75" thickBot="1" x14ac:dyDescent="0.3">
      <c r="A190" s="284"/>
      <c r="B190" s="286"/>
      <c r="C190" s="286"/>
      <c r="D190" s="286"/>
      <c r="E190" s="286"/>
      <c r="F190" s="289"/>
      <c r="G190" s="303"/>
      <c r="H190" s="286"/>
      <c r="I190" s="286"/>
      <c r="J190" s="286"/>
      <c r="K190" s="149" t="s">
        <v>960</v>
      </c>
      <c r="L190" s="150" t="s">
        <v>155</v>
      </c>
      <c r="M190" s="154" t="s">
        <v>1000</v>
      </c>
      <c r="N190" s="141">
        <v>240</v>
      </c>
      <c r="O190" s="141">
        <v>3</v>
      </c>
      <c r="P190" s="151" t="s">
        <v>962</v>
      </c>
      <c r="Q190" s="151" t="s">
        <v>1001</v>
      </c>
      <c r="R190" s="152"/>
      <c r="S190" s="294"/>
      <c r="T190" s="294"/>
      <c r="U190" s="297"/>
      <c r="V190" s="297"/>
      <c r="W190" s="297"/>
      <c r="X190" s="297"/>
      <c r="Y190" s="300"/>
    </row>
    <row r="191" spans="1:25" x14ac:dyDescent="0.25">
      <c r="A191" s="282" t="s">
        <v>1104</v>
      </c>
      <c r="B191" s="285" t="s">
        <v>168</v>
      </c>
      <c r="C191" s="287">
        <v>36532</v>
      </c>
      <c r="D191" s="285" t="s">
        <v>972</v>
      </c>
      <c r="E191" s="285" t="s">
        <v>954</v>
      </c>
      <c r="F191" s="288" t="s">
        <v>973</v>
      </c>
      <c r="G191" s="301">
        <v>9</v>
      </c>
      <c r="H191" s="285">
        <v>14</v>
      </c>
      <c r="I191" s="285">
        <v>11</v>
      </c>
      <c r="J191" s="292" t="s">
        <v>956</v>
      </c>
      <c r="K191" s="143" t="s">
        <v>151</v>
      </c>
      <c r="L191" s="144" t="s">
        <v>155</v>
      </c>
      <c r="M191" s="155" t="s">
        <v>44</v>
      </c>
      <c r="N191" s="145">
        <v>600</v>
      </c>
      <c r="O191" s="145">
        <v>3</v>
      </c>
      <c r="P191" s="145" t="s">
        <v>154</v>
      </c>
      <c r="Q191" s="145">
        <v>50</v>
      </c>
      <c r="R191" s="146" t="s">
        <v>154</v>
      </c>
      <c r="S191" s="293">
        <v>240</v>
      </c>
      <c r="T191" s="293">
        <v>3</v>
      </c>
      <c r="U191" s="295">
        <v>65</v>
      </c>
      <c r="V191" s="295">
        <v>28</v>
      </c>
      <c r="W191" s="295">
        <v>10</v>
      </c>
      <c r="X191" s="295">
        <v>1373</v>
      </c>
      <c r="Y191" s="298" t="s">
        <v>1002</v>
      </c>
    </row>
    <row r="192" spans="1:25" x14ac:dyDescent="0.25">
      <c r="A192" s="283"/>
      <c r="B192" s="269"/>
      <c r="C192" s="269"/>
      <c r="D192" s="269"/>
      <c r="E192" s="269"/>
      <c r="F192" s="247"/>
      <c r="G192" s="302"/>
      <c r="H192" s="269"/>
      <c r="I192" s="269"/>
      <c r="J192" s="269"/>
      <c r="K192" s="147" t="s">
        <v>958</v>
      </c>
      <c r="L192" s="148" t="s">
        <v>155</v>
      </c>
      <c r="M192" s="153" t="s">
        <v>978</v>
      </c>
      <c r="N192" s="140">
        <v>240</v>
      </c>
      <c r="O192" s="140">
        <v>3</v>
      </c>
      <c r="P192" s="65" t="s">
        <v>959</v>
      </c>
      <c r="Q192" s="65">
        <v>28</v>
      </c>
      <c r="R192" s="64">
        <v>10</v>
      </c>
      <c r="S192" s="197"/>
      <c r="T192" s="197"/>
      <c r="U192" s="296"/>
      <c r="V192" s="296"/>
      <c r="W192" s="296"/>
      <c r="X192" s="296"/>
      <c r="Y192" s="299"/>
    </row>
    <row r="193" spans="1:25" ht="15.75" thickBot="1" x14ac:dyDescent="0.3">
      <c r="A193" s="284"/>
      <c r="B193" s="286"/>
      <c r="C193" s="286"/>
      <c r="D193" s="286"/>
      <c r="E193" s="286"/>
      <c r="F193" s="289"/>
      <c r="G193" s="303"/>
      <c r="H193" s="286"/>
      <c r="I193" s="286"/>
      <c r="J193" s="286"/>
      <c r="K193" s="149" t="s">
        <v>960</v>
      </c>
      <c r="L193" s="150" t="s">
        <v>155</v>
      </c>
      <c r="M193" s="154" t="s">
        <v>979</v>
      </c>
      <c r="N193" s="141">
        <v>240</v>
      </c>
      <c r="O193" s="141">
        <v>3</v>
      </c>
      <c r="P193" s="151" t="s">
        <v>962</v>
      </c>
      <c r="Q193" s="151" t="s">
        <v>980</v>
      </c>
      <c r="R193" s="152"/>
      <c r="S193" s="294"/>
      <c r="T193" s="294"/>
      <c r="U193" s="297"/>
      <c r="V193" s="297"/>
      <c r="W193" s="297"/>
      <c r="X193" s="297"/>
      <c r="Y193" s="300"/>
    </row>
    <row r="194" spans="1:25" x14ac:dyDescent="0.25">
      <c r="A194" s="282" t="s">
        <v>1105</v>
      </c>
      <c r="B194" s="285" t="s">
        <v>168</v>
      </c>
      <c r="C194" s="287">
        <v>34570</v>
      </c>
      <c r="D194" s="285" t="s">
        <v>953</v>
      </c>
      <c r="E194" s="285" t="s">
        <v>954</v>
      </c>
      <c r="F194" s="288" t="s">
        <v>955</v>
      </c>
      <c r="G194" s="285">
        <v>6</v>
      </c>
      <c r="H194" s="285">
        <v>14</v>
      </c>
      <c r="I194" s="285">
        <v>11</v>
      </c>
      <c r="J194" s="292" t="s">
        <v>956</v>
      </c>
      <c r="K194" s="143" t="s">
        <v>151</v>
      </c>
      <c r="L194" s="144" t="s">
        <v>155</v>
      </c>
      <c r="M194" s="155" t="s">
        <v>44</v>
      </c>
      <c r="N194" s="145">
        <v>600</v>
      </c>
      <c r="O194" s="145">
        <v>3</v>
      </c>
      <c r="P194" s="145" t="s">
        <v>154</v>
      </c>
      <c r="Q194" s="145">
        <v>50</v>
      </c>
      <c r="R194" s="146" t="s">
        <v>154</v>
      </c>
      <c r="S194" s="293">
        <v>240</v>
      </c>
      <c r="T194" s="293">
        <v>3</v>
      </c>
      <c r="U194" s="295">
        <v>65</v>
      </c>
      <c r="V194" s="295">
        <v>42</v>
      </c>
      <c r="W194" s="295">
        <v>15</v>
      </c>
      <c r="X194" s="298">
        <v>915</v>
      </c>
      <c r="Y194" s="298" t="s">
        <v>1003</v>
      </c>
    </row>
    <row r="195" spans="1:25" x14ac:dyDescent="0.25">
      <c r="A195" s="283"/>
      <c r="B195" s="269"/>
      <c r="C195" s="269"/>
      <c r="D195" s="269"/>
      <c r="E195" s="269"/>
      <c r="F195" s="247"/>
      <c r="G195" s="269"/>
      <c r="H195" s="269"/>
      <c r="I195" s="269"/>
      <c r="J195" s="269"/>
      <c r="K195" s="147" t="s">
        <v>958</v>
      </c>
      <c r="L195" s="148" t="s">
        <v>155</v>
      </c>
      <c r="M195" s="153" t="s">
        <v>1004</v>
      </c>
      <c r="N195" s="140">
        <v>240</v>
      </c>
      <c r="O195" s="140">
        <v>3</v>
      </c>
      <c r="P195" s="65" t="s">
        <v>76</v>
      </c>
      <c r="Q195" s="65">
        <v>42</v>
      </c>
      <c r="R195" s="64">
        <v>15</v>
      </c>
      <c r="S195" s="197"/>
      <c r="T195" s="197"/>
      <c r="U195" s="296"/>
      <c r="V195" s="296"/>
      <c r="W195" s="296"/>
      <c r="X195" s="299"/>
      <c r="Y195" s="299"/>
    </row>
    <row r="196" spans="1:25" ht="15.75" thickBot="1" x14ac:dyDescent="0.3">
      <c r="A196" s="284"/>
      <c r="B196" s="286"/>
      <c r="C196" s="286"/>
      <c r="D196" s="286"/>
      <c r="E196" s="286"/>
      <c r="F196" s="289"/>
      <c r="G196" s="286"/>
      <c r="H196" s="286"/>
      <c r="I196" s="286"/>
      <c r="J196" s="286"/>
      <c r="K196" s="149" t="s">
        <v>960</v>
      </c>
      <c r="L196" s="150" t="s">
        <v>155</v>
      </c>
      <c r="M196" s="154" t="s">
        <v>988</v>
      </c>
      <c r="N196" s="141">
        <v>240</v>
      </c>
      <c r="O196" s="141">
        <v>3</v>
      </c>
      <c r="P196" s="151" t="s">
        <v>76</v>
      </c>
      <c r="Q196" s="151" t="s">
        <v>989</v>
      </c>
      <c r="R196" s="152"/>
      <c r="S196" s="294"/>
      <c r="T196" s="294"/>
      <c r="U196" s="297"/>
      <c r="V196" s="297"/>
      <c r="W196" s="297"/>
      <c r="X196" s="300"/>
      <c r="Y196" s="300"/>
    </row>
    <row r="197" spans="1:25" x14ac:dyDescent="0.25">
      <c r="A197" s="282" t="s">
        <v>1106</v>
      </c>
      <c r="B197" s="285" t="s">
        <v>168</v>
      </c>
      <c r="C197" s="287">
        <v>36532</v>
      </c>
      <c r="D197" s="285" t="s">
        <v>985</v>
      </c>
      <c r="E197" s="285" t="s">
        <v>954</v>
      </c>
      <c r="F197" s="288" t="s">
        <v>973</v>
      </c>
      <c r="G197" s="285">
        <v>15</v>
      </c>
      <c r="H197" s="285">
        <v>14</v>
      </c>
      <c r="I197" s="285">
        <v>11</v>
      </c>
      <c r="J197" s="292" t="s">
        <v>956</v>
      </c>
      <c r="K197" s="143" t="s">
        <v>151</v>
      </c>
      <c r="L197" s="144" t="s">
        <v>155</v>
      </c>
      <c r="M197" s="155" t="s">
        <v>45</v>
      </c>
      <c r="N197" s="145">
        <v>600</v>
      </c>
      <c r="O197" s="145">
        <v>3</v>
      </c>
      <c r="P197" s="145" t="s">
        <v>154</v>
      </c>
      <c r="Q197" s="145">
        <v>80</v>
      </c>
      <c r="R197" s="146" t="s">
        <v>154</v>
      </c>
      <c r="S197" s="293">
        <v>240</v>
      </c>
      <c r="T197" s="293">
        <v>3</v>
      </c>
      <c r="U197" s="295">
        <v>65</v>
      </c>
      <c r="V197" s="295">
        <v>54</v>
      </c>
      <c r="W197" s="295">
        <v>20</v>
      </c>
      <c r="X197" s="298">
        <v>2289</v>
      </c>
      <c r="Y197" s="298" t="s">
        <v>1005</v>
      </c>
    </row>
    <row r="198" spans="1:25" x14ac:dyDescent="0.25">
      <c r="A198" s="283"/>
      <c r="B198" s="269"/>
      <c r="C198" s="269"/>
      <c r="D198" s="269"/>
      <c r="E198" s="269"/>
      <c r="F198" s="247"/>
      <c r="G198" s="269"/>
      <c r="H198" s="269"/>
      <c r="I198" s="269"/>
      <c r="J198" s="269"/>
      <c r="K198" s="147" t="s">
        <v>958</v>
      </c>
      <c r="L198" s="148" t="s">
        <v>155</v>
      </c>
      <c r="M198" s="153" t="s">
        <v>987</v>
      </c>
      <c r="N198" s="140">
        <v>240</v>
      </c>
      <c r="O198" s="140">
        <v>3</v>
      </c>
      <c r="P198" s="65" t="s">
        <v>76</v>
      </c>
      <c r="Q198" s="65">
        <v>54</v>
      </c>
      <c r="R198" s="64">
        <v>20</v>
      </c>
      <c r="S198" s="197"/>
      <c r="T198" s="197"/>
      <c r="U198" s="296"/>
      <c r="V198" s="296"/>
      <c r="W198" s="296"/>
      <c r="X198" s="299"/>
      <c r="Y198" s="299"/>
    </row>
    <row r="199" spans="1:25" ht="15.75" thickBot="1" x14ac:dyDescent="0.3">
      <c r="A199" s="284"/>
      <c r="B199" s="286"/>
      <c r="C199" s="286"/>
      <c r="D199" s="286"/>
      <c r="E199" s="286"/>
      <c r="F199" s="289"/>
      <c r="G199" s="286"/>
      <c r="H199" s="286"/>
      <c r="I199" s="286"/>
      <c r="J199" s="286"/>
      <c r="K199" s="149" t="s">
        <v>960</v>
      </c>
      <c r="L199" s="150" t="s">
        <v>155</v>
      </c>
      <c r="M199" s="154" t="s">
        <v>991</v>
      </c>
      <c r="N199" s="141">
        <v>240</v>
      </c>
      <c r="O199" s="141">
        <v>3</v>
      </c>
      <c r="P199" s="151" t="s">
        <v>76</v>
      </c>
      <c r="Q199" s="151" t="s">
        <v>992</v>
      </c>
      <c r="R199" s="152"/>
      <c r="S199" s="294"/>
      <c r="T199" s="294"/>
      <c r="U199" s="297"/>
      <c r="V199" s="297"/>
      <c r="W199" s="297"/>
      <c r="X199" s="300"/>
      <c r="Y199" s="300"/>
    </row>
    <row r="200" spans="1:25" x14ac:dyDescent="0.25">
      <c r="A200" s="282" t="s">
        <v>1107</v>
      </c>
      <c r="B200" s="285" t="s">
        <v>168</v>
      </c>
      <c r="C200" s="287">
        <v>36532</v>
      </c>
      <c r="D200" s="285" t="s">
        <v>985</v>
      </c>
      <c r="E200" s="285" t="s">
        <v>954</v>
      </c>
      <c r="F200" s="288" t="s">
        <v>973</v>
      </c>
      <c r="G200" s="285">
        <v>15</v>
      </c>
      <c r="H200" s="285">
        <v>14</v>
      </c>
      <c r="I200" s="285">
        <v>11</v>
      </c>
      <c r="J200" s="292" t="s">
        <v>956</v>
      </c>
      <c r="K200" s="143" t="s">
        <v>151</v>
      </c>
      <c r="L200" s="144" t="s">
        <v>155</v>
      </c>
      <c r="M200" s="155" t="s">
        <v>45</v>
      </c>
      <c r="N200" s="145">
        <v>600</v>
      </c>
      <c r="O200" s="145">
        <v>3</v>
      </c>
      <c r="P200" s="145" t="s">
        <v>154</v>
      </c>
      <c r="Q200" s="145">
        <v>80</v>
      </c>
      <c r="R200" s="146" t="s">
        <v>154</v>
      </c>
      <c r="S200" s="293">
        <v>240</v>
      </c>
      <c r="T200" s="293">
        <v>3</v>
      </c>
      <c r="U200" s="295">
        <v>65</v>
      </c>
      <c r="V200" s="295">
        <v>68</v>
      </c>
      <c r="W200" s="295">
        <v>25</v>
      </c>
      <c r="X200" s="298">
        <v>2289</v>
      </c>
      <c r="Y200" s="298" t="s">
        <v>1005</v>
      </c>
    </row>
    <row r="201" spans="1:25" x14ac:dyDescent="0.25">
      <c r="A201" s="283"/>
      <c r="B201" s="269"/>
      <c r="C201" s="269"/>
      <c r="D201" s="269"/>
      <c r="E201" s="269"/>
      <c r="F201" s="247"/>
      <c r="G201" s="269"/>
      <c r="H201" s="269"/>
      <c r="I201" s="269"/>
      <c r="J201" s="269"/>
      <c r="K201" s="147" t="s">
        <v>958</v>
      </c>
      <c r="L201" s="148" t="s">
        <v>155</v>
      </c>
      <c r="M201" s="153" t="s">
        <v>990</v>
      </c>
      <c r="N201" s="140">
        <v>240</v>
      </c>
      <c r="O201" s="140">
        <v>3</v>
      </c>
      <c r="P201" s="65" t="s">
        <v>76</v>
      </c>
      <c r="Q201" s="65">
        <v>80</v>
      </c>
      <c r="R201" s="64">
        <v>30</v>
      </c>
      <c r="S201" s="197"/>
      <c r="T201" s="197"/>
      <c r="U201" s="296"/>
      <c r="V201" s="296"/>
      <c r="W201" s="296"/>
      <c r="X201" s="299"/>
      <c r="Y201" s="299"/>
    </row>
    <row r="202" spans="1:25" ht="15.75" thickBot="1" x14ac:dyDescent="0.3">
      <c r="A202" s="284"/>
      <c r="B202" s="286"/>
      <c r="C202" s="286"/>
      <c r="D202" s="286"/>
      <c r="E202" s="286"/>
      <c r="F202" s="289"/>
      <c r="G202" s="286"/>
      <c r="H202" s="286"/>
      <c r="I202" s="286"/>
      <c r="J202" s="286"/>
      <c r="K202" s="149" t="s">
        <v>960</v>
      </c>
      <c r="L202" s="150" t="s">
        <v>155</v>
      </c>
      <c r="M202" s="154" t="s">
        <v>993</v>
      </c>
      <c r="N202" s="141">
        <v>240</v>
      </c>
      <c r="O202" s="141">
        <v>3</v>
      </c>
      <c r="P202" s="151" t="s">
        <v>76</v>
      </c>
      <c r="Q202" s="151" t="s">
        <v>994</v>
      </c>
      <c r="R202" s="152"/>
      <c r="S202" s="294"/>
      <c r="T202" s="294"/>
      <c r="U202" s="297"/>
      <c r="V202" s="297"/>
      <c r="W202" s="297"/>
      <c r="X202" s="300"/>
      <c r="Y202" s="300"/>
    </row>
    <row r="203" spans="1:25" x14ac:dyDescent="0.25">
      <c r="A203" s="282" t="s">
        <v>1108</v>
      </c>
      <c r="B203" s="285" t="s">
        <v>168</v>
      </c>
      <c r="C203" s="287">
        <v>36532</v>
      </c>
      <c r="D203" s="285" t="s">
        <v>985</v>
      </c>
      <c r="E203" s="285" t="s">
        <v>954</v>
      </c>
      <c r="F203" s="288" t="s">
        <v>973</v>
      </c>
      <c r="G203" s="285">
        <v>15</v>
      </c>
      <c r="H203" s="285">
        <v>14</v>
      </c>
      <c r="I203" s="285">
        <v>11</v>
      </c>
      <c r="J203" s="292" t="s">
        <v>956</v>
      </c>
      <c r="K203" s="143" t="s">
        <v>151</v>
      </c>
      <c r="L203" s="144" t="s">
        <v>155</v>
      </c>
      <c r="M203" s="155" t="s">
        <v>46</v>
      </c>
      <c r="N203" s="145">
        <v>600</v>
      </c>
      <c r="O203" s="145">
        <v>3</v>
      </c>
      <c r="P203" s="145" t="s">
        <v>154</v>
      </c>
      <c r="Q203" s="145">
        <v>115</v>
      </c>
      <c r="R203" s="146" t="s">
        <v>154</v>
      </c>
      <c r="S203" s="293">
        <v>240</v>
      </c>
      <c r="T203" s="293">
        <v>3</v>
      </c>
      <c r="U203" s="295">
        <v>65</v>
      </c>
      <c r="V203" s="295">
        <v>80</v>
      </c>
      <c r="W203" s="295">
        <v>30</v>
      </c>
      <c r="X203" s="298">
        <v>2289</v>
      </c>
      <c r="Y203" s="298" t="s">
        <v>1005</v>
      </c>
    </row>
    <row r="204" spans="1:25" x14ac:dyDescent="0.25">
      <c r="A204" s="283"/>
      <c r="B204" s="269"/>
      <c r="C204" s="269"/>
      <c r="D204" s="269"/>
      <c r="E204" s="269"/>
      <c r="F204" s="247"/>
      <c r="G204" s="269"/>
      <c r="H204" s="269"/>
      <c r="I204" s="269"/>
      <c r="J204" s="269"/>
      <c r="K204" s="147" t="s">
        <v>958</v>
      </c>
      <c r="L204" s="148" t="s">
        <v>155</v>
      </c>
      <c r="M204" s="153" t="s">
        <v>990</v>
      </c>
      <c r="N204" s="140">
        <v>240</v>
      </c>
      <c r="O204" s="140">
        <v>3</v>
      </c>
      <c r="P204" s="65" t="s">
        <v>76</v>
      </c>
      <c r="Q204" s="65">
        <v>80</v>
      </c>
      <c r="R204" s="64">
        <v>30</v>
      </c>
      <c r="S204" s="197"/>
      <c r="T204" s="197"/>
      <c r="U204" s="296"/>
      <c r="V204" s="296"/>
      <c r="W204" s="296"/>
      <c r="X204" s="299"/>
      <c r="Y204" s="299"/>
    </row>
    <row r="205" spans="1:25" ht="15.75" thickBot="1" x14ac:dyDescent="0.3">
      <c r="A205" s="284"/>
      <c r="B205" s="286"/>
      <c r="C205" s="286"/>
      <c r="D205" s="286"/>
      <c r="E205" s="286"/>
      <c r="F205" s="289"/>
      <c r="G205" s="286"/>
      <c r="H205" s="286"/>
      <c r="I205" s="286"/>
      <c r="J205" s="286"/>
      <c r="K205" s="149" t="s">
        <v>960</v>
      </c>
      <c r="L205" s="150" t="s">
        <v>155</v>
      </c>
      <c r="M205" s="154" t="s">
        <v>993</v>
      </c>
      <c r="N205" s="141">
        <v>240</v>
      </c>
      <c r="O205" s="141">
        <v>3</v>
      </c>
      <c r="P205" s="151" t="s">
        <v>76</v>
      </c>
      <c r="Q205" s="151" t="s">
        <v>994</v>
      </c>
      <c r="R205" s="152"/>
      <c r="S205" s="294"/>
      <c r="T205" s="294"/>
      <c r="U205" s="297"/>
      <c r="V205" s="297"/>
      <c r="W205" s="297"/>
      <c r="X205" s="300"/>
      <c r="Y205" s="300"/>
    </row>
    <row r="206" spans="1:25" x14ac:dyDescent="0.25">
      <c r="A206" s="282" t="s">
        <v>1109</v>
      </c>
      <c r="B206" s="285" t="s">
        <v>168</v>
      </c>
      <c r="C206" s="287">
        <v>34570</v>
      </c>
      <c r="D206" s="285" t="s">
        <v>953</v>
      </c>
      <c r="E206" s="285" t="s">
        <v>954</v>
      </c>
      <c r="F206" s="288" t="s">
        <v>955</v>
      </c>
      <c r="G206" s="285">
        <v>6</v>
      </c>
      <c r="H206" s="285">
        <v>14</v>
      </c>
      <c r="I206" s="285">
        <v>11</v>
      </c>
      <c r="J206" s="292" t="s">
        <v>956</v>
      </c>
      <c r="K206" s="143" t="s">
        <v>151</v>
      </c>
      <c r="L206" s="144" t="s">
        <v>155</v>
      </c>
      <c r="M206" s="155" t="s">
        <v>39</v>
      </c>
      <c r="N206" s="145">
        <v>600</v>
      </c>
      <c r="O206" s="145">
        <v>3</v>
      </c>
      <c r="P206" s="145" t="s">
        <v>154</v>
      </c>
      <c r="Q206" s="145">
        <v>2</v>
      </c>
      <c r="R206" s="146" t="s">
        <v>154</v>
      </c>
      <c r="S206" s="293">
        <v>480</v>
      </c>
      <c r="T206" s="293">
        <v>3</v>
      </c>
      <c r="U206" s="293">
        <v>65</v>
      </c>
      <c r="V206" s="293">
        <v>1.1000000000000001</v>
      </c>
      <c r="W206" s="293">
        <v>0.5</v>
      </c>
      <c r="X206" s="298">
        <v>915</v>
      </c>
      <c r="Y206" s="298" t="s">
        <v>995</v>
      </c>
    </row>
    <row r="207" spans="1:25" x14ac:dyDescent="0.25">
      <c r="A207" s="283"/>
      <c r="B207" s="269"/>
      <c r="C207" s="269"/>
      <c r="D207" s="269"/>
      <c r="E207" s="269"/>
      <c r="F207" s="247"/>
      <c r="G207" s="269"/>
      <c r="H207" s="269"/>
      <c r="I207" s="269"/>
      <c r="J207" s="269"/>
      <c r="K207" s="147" t="s">
        <v>958</v>
      </c>
      <c r="L207" s="148" t="s">
        <v>155</v>
      </c>
      <c r="M207" s="153" t="s">
        <v>21</v>
      </c>
      <c r="N207" s="140">
        <v>480</v>
      </c>
      <c r="O207" s="140">
        <v>3</v>
      </c>
      <c r="P207" s="65" t="s">
        <v>959</v>
      </c>
      <c r="Q207" s="65">
        <v>7.6</v>
      </c>
      <c r="R207" s="64">
        <v>5</v>
      </c>
      <c r="S207" s="197"/>
      <c r="T207" s="197"/>
      <c r="U207" s="197"/>
      <c r="V207" s="197"/>
      <c r="W207" s="197"/>
      <c r="X207" s="299"/>
      <c r="Y207" s="299"/>
    </row>
    <row r="208" spans="1:25" ht="15.75" thickBot="1" x14ac:dyDescent="0.3">
      <c r="A208" s="284"/>
      <c r="B208" s="286"/>
      <c r="C208" s="286"/>
      <c r="D208" s="286"/>
      <c r="E208" s="286"/>
      <c r="F208" s="289"/>
      <c r="G208" s="286"/>
      <c r="H208" s="286"/>
      <c r="I208" s="286"/>
      <c r="J208" s="286"/>
      <c r="K208" s="149" t="s">
        <v>960</v>
      </c>
      <c r="L208" s="150" t="s">
        <v>155</v>
      </c>
      <c r="M208" s="154" t="s">
        <v>1006</v>
      </c>
      <c r="N208" s="141">
        <v>480</v>
      </c>
      <c r="O208" s="141">
        <v>3</v>
      </c>
      <c r="P208" s="151" t="s">
        <v>962</v>
      </c>
      <c r="Q208" s="151" t="s">
        <v>1007</v>
      </c>
      <c r="R208" s="152"/>
      <c r="S208" s="294"/>
      <c r="T208" s="294"/>
      <c r="U208" s="294"/>
      <c r="V208" s="294"/>
      <c r="W208" s="294"/>
      <c r="X208" s="300"/>
      <c r="Y208" s="300"/>
    </row>
    <row r="209" spans="1:25" x14ac:dyDescent="0.25">
      <c r="A209" s="282" t="s">
        <v>1110</v>
      </c>
      <c r="B209" s="285" t="s">
        <v>168</v>
      </c>
      <c r="C209" s="287">
        <v>34570</v>
      </c>
      <c r="D209" s="285" t="s">
        <v>953</v>
      </c>
      <c r="E209" s="285" t="s">
        <v>954</v>
      </c>
      <c r="F209" s="288" t="s">
        <v>955</v>
      </c>
      <c r="G209" s="285">
        <v>6</v>
      </c>
      <c r="H209" s="285">
        <v>14</v>
      </c>
      <c r="I209" s="285">
        <v>11</v>
      </c>
      <c r="J209" s="292" t="s">
        <v>956</v>
      </c>
      <c r="K209" s="143" t="s">
        <v>151</v>
      </c>
      <c r="L209" s="144" t="s">
        <v>155</v>
      </c>
      <c r="M209" s="145" t="s">
        <v>39</v>
      </c>
      <c r="N209" s="145">
        <v>600</v>
      </c>
      <c r="O209" s="145">
        <v>3</v>
      </c>
      <c r="P209" s="145" t="s">
        <v>154</v>
      </c>
      <c r="Q209" s="145">
        <v>2</v>
      </c>
      <c r="R209" s="146" t="s">
        <v>154</v>
      </c>
      <c r="S209" s="293">
        <v>480</v>
      </c>
      <c r="T209" s="293">
        <v>3</v>
      </c>
      <c r="U209" s="293">
        <v>65</v>
      </c>
      <c r="V209" s="293">
        <v>1.6</v>
      </c>
      <c r="W209" s="293">
        <v>0.75</v>
      </c>
      <c r="X209" s="298">
        <v>915</v>
      </c>
      <c r="Y209" s="298" t="s">
        <v>995</v>
      </c>
    </row>
    <row r="210" spans="1:25" x14ac:dyDescent="0.25">
      <c r="A210" s="283"/>
      <c r="B210" s="269"/>
      <c r="C210" s="269"/>
      <c r="D210" s="269"/>
      <c r="E210" s="269"/>
      <c r="F210" s="247"/>
      <c r="G210" s="269"/>
      <c r="H210" s="269"/>
      <c r="I210" s="269"/>
      <c r="J210" s="269"/>
      <c r="K210" s="147" t="s">
        <v>958</v>
      </c>
      <c r="L210" s="148" t="s">
        <v>155</v>
      </c>
      <c r="M210" s="65" t="s">
        <v>21</v>
      </c>
      <c r="N210" s="140">
        <v>480</v>
      </c>
      <c r="O210" s="140">
        <v>3</v>
      </c>
      <c r="P210" s="65" t="s">
        <v>959</v>
      </c>
      <c r="Q210" s="65">
        <v>7.6</v>
      </c>
      <c r="R210" s="64">
        <v>5</v>
      </c>
      <c r="S210" s="197"/>
      <c r="T210" s="197"/>
      <c r="U210" s="197"/>
      <c r="V210" s="197"/>
      <c r="W210" s="197"/>
      <c r="X210" s="299"/>
      <c r="Y210" s="299"/>
    </row>
    <row r="211" spans="1:25" ht="15.75" thickBot="1" x14ac:dyDescent="0.3">
      <c r="A211" s="284"/>
      <c r="B211" s="286"/>
      <c r="C211" s="286"/>
      <c r="D211" s="286"/>
      <c r="E211" s="286"/>
      <c r="F211" s="289"/>
      <c r="G211" s="286"/>
      <c r="H211" s="286"/>
      <c r="I211" s="286"/>
      <c r="J211" s="286"/>
      <c r="K211" s="149" t="s">
        <v>960</v>
      </c>
      <c r="L211" s="150" t="s">
        <v>155</v>
      </c>
      <c r="M211" s="151" t="s">
        <v>961</v>
      </c>
      <c r="N211" s="141">
        <v>480</v>
      </c>
      <c r="O211" s="141">
        <v>3</v>
      </c>
      <c r="P211" s="151" t="s">
        <v>962</v>
      </c>
      <c r="Q211" s="151" t="s">
        <v>963</v>
      </c>
      <c r="R211" s="152"/>
      <c r="S211" s="294"/>
      <c r="T211" s="294"/>
      <c r="U211" s="294"/>
      <c r="V211" s="294"/>
      <c r="W211" s="294"/>
      <c r="X211" s="300"/>
      <c r="Y211" s="300"/>
    </row>
    <row r="212" spans="1:25" x14ac:dyDescent="0.25">
      <c r="A212" s="282" t="s">
        <v>1111</v>
      </c>
      <c r="B212" s="285" t="s">
        <v>168</v>
      </c>
      <c r="C212" s="287">
        <v>34570</v>
      </c>
      <c r="D212" s="285" t="s">
        <v>953</v>
      </c>
      <c r="E212" s="285" t="s">
        <v>954</v>
      </c>
      <c r="F212" s="288" t="s">
        <v>955</v>
      </c>
      <c r="G212" s="285">
        <v>6</v>
      </c>
      <c r="H212" s="285">
        <v>14</v>
      </c>
      <c r="I212" s="285">
        <v>11</v>
      </c>
      <c r="J212" s="292" t="s">
        <v>956</v>
      </c>
      <c r="K212" s="143" t="s">
        <v>151</v>
      </c>
      <c r="L212" s="144" t="s">
        <v>155</v>
      </c>
      <c r="M212" s="145" t="s">
        <v>40</v>
      </c>
      <c r="N212" s="145">
        <v>600</v>
      </c>
      <c r="O212" s="145">
        <v>3</v>
      </c>
      <c r="P212" s="145" t="s">
        <v>154</v>
      </c>
      <c r="Q212" s="145">
        <v>3.5</v>
      </c>
      <c r="R212" s="146" t="s">
        <v>154</v>
      </c>
      <c r="S212" s="293">
        <v>480</v>
      </c>
      <c r="T212" s="293">
        <v>3</v>
      </c>
      <c r="U212" s="293">
        <v>65</v>
      </c>
      <c r="V212" s="293">
        <v>2.1</v>
      </c>
      <c r="W212" s="293">
        <v>1</v>
      </c>
      <c r="X212" s="298">
        <v>915</v>
      </c>
      <c r="Y212" s="298" t="s">
        <v>995</v>
      </c>
    </row>
    <row r="213" spans="1:25" x14ac:dyDescent="0.25">
      <c r="A213" s="283"/>
      <c r="B213" s="269"/>
      <c r="C213" s="269"/>
      <c r="D213" s="269"/>
      <c r="E213" s="269"/>
      <c r="F213" s="247"/>
      <c r="G213" s="269"/>
      <c r="H213" s="269"/>
      <c r="I213" s="269"/>
      <c r="J213" s="269"/>
      <c r="K213" s="147" t="s">
        <v>958</v>
      </c>
      <c r="L213" s="148" t="s">
        <v>155</v>
      </c>
      <c r="M213" s="65" t="s">
        <v>21</v>
      </c>
      <c r="N213" s="140">
        <v>480</v>
      </c>
      <c r="O213" s="140">
        <v>3</v>
      </c>
      <c r="P213" s="65" t="s">
        <v>959</v>
      </c>
      <c r="Q213" s="65">
        <v>7.6</v>
      </c>
      <c r="R213" s="64">
        <v>5</v>
      </c>
      <c r="S213" s="197"/>
      <c r="T213" s="197"/>
      <c r="U213" s="197"/>
      <c r="V213" s="197"/>
      <c r="W213" s="197"/>
      <c r="X213" s="299"/>
      <c r="Y213" s="299"/>
    </row>
    <row r="214" spans="1:25" ht="15.75" thickBot="1" x14ac:dyDescent="0.3">
      <c r="A214" s="284"/>
      <c r="B214" s="286"/>
      <c r="C214" s="286"/>
      <c r="D214" s="286"/>
      <c r="E214" s="286"/>
      <c r="F214" s="289"/>
      <c r="G214" s="286"/>
      <c r="H214" s="286"/>
      <c r="I214" s="286"/>
      <c r="J214" s="286"/>
      <c r="K214" s="149" t="s">
        <v>960</v>
      </c>
      <c r="L214" s="150" t="s">
        <v>155</v>
      </c>
      <c r="M214" s="151" t="s">
        <v>961</v>
      </c>
      <c r="N214" s="141">
        <v>480</v>
      </c>
      <c r="O214" s="141">
        <v>3</v>
      </c>
      <c r="P214" s="151" t="s">
        <v>962</v>
      </c>
      <c r="Q214" s="151" t="s">
        <v>963</v>
      </c>
      <c r="R214" s="152"/>
      <c r="S214" s="294"/>
      <c r="T214" s="294"/>
      <c r="U214" s="294"/>
      <c r="V214" s="294"/>
      <c r="W214" s="294"/>
      <c r="X214" s="300"/>
      <c r="Y214" s="300"/>
    </row>
    <row r="215" spans="1:25" x14ac:dyDescent="0.25">
      <c r="A215" s="282" t="s">
        <v>1112</v>
      </c>
      <c r="B215" s="285" t="s">
        <v>168</v>
      </c>
      <c r="C215" s="287">
        <v>34570</v>
      </c>
      <c r="D215" s="285" t="s">
        <v>953</v>
      </c>
      <c r="E215" s="285" t="s">
        <v>954</v>
      </c>
      <c r="F215" s="288" t="s">
        <v>955</v>
      </c>
      <c r="G215" s="285">
        <v>6</v>
      </c>
      <c r="H215" s="285">
        <v>14</v>
      </c>
      <c r="I215" s="285">
        <v>11</v>
      </c>
      <c r="J215" s="292" t="s">
        <v>956</v>
      </c>
      <c r="K215" s="143" t="s">
        <v>151</v>
      </c>
      <c r="L215" s="144" t="s">
        <v>155</v>
      </c>
      <c r="M215" s="145" t="s">
        <v>40</v>
      </c>
      <c r="N215" s="145">
        <v>600</v>
      </c>
      <c r="O215" s="145">
        <v>3</v>
      </c>
      <c r="P215" s="145" t="s">
        <v>154</v>
      </c>
      <c r="Q215" s="145">
        <v>3.5</v>
      </c>
      <c r="R215" s="146" t="s">
        <v>154</v>
      </c>
      <c r="S215" s="293">
        <v>480</v>
      </c>
      <c r="T215" s="293">
        <v>3</v>
      </c>
      <c r="U215" s="293">
        <v>65</v>
      </c>
      <c r="V215" s="293">
        <v>3</v>
      </c>
      <c r="W215" s="293">
        <v>1.5</v>
      </c>
      <c r="X215" s="298">
        <v>915</v>
      </c>
      <c r="Y215" s="298" t="s">
        <v>995</v>
      </c>
    </row>
    <row r="216" spans="1:25" x14ac:dyDescent="0.25">
      <c r="A216" s="283"/>
      <c r="B216" s="269"/>
      <c r="C216" s="269"/>
      <c r="D216" s="269"/>
      <c r="E216" s="269"/>
      <c r="F216" s="247"/>
      <c r="G216" s="269"/>
      <c r="H216" s="269"/>
      <c r="I216" s="269"/>
      <c r="J216" s="269"/>
      <c r="K216" s="147" t="s">
        <v>958</v>
      </c>
      <c r="L216" s="148" t="s">
        <v>155</v>
      </c>
      <c r="M216" s="65" t="s">
        <v>21</v>
      </c>
      <c r="N216" s="140">
        <v>480</v>
      </c>
      <c r="O216" s="140">
        <v>3</v>
      </c>
      <c r="P216" s="65" t="s">
        <v>959</v>
      </c>
      <c r="Q216" s="65">
        <v>7.6</v>
      </c>
      <c r="R216" s="64">
        <v>5</v>
      </c>
      <c r="S216" s="197"/>
      <c r="T216" s="197"/>
      <c r="U216" s="197"/>
      <c r="V216" s="197"/>
      <c r="W216" s="197"/>
      <c r="X216" s="299"/>
      <c r="Y216" s="299"/>
    </row>
    <row r="217" spans="1:25" ht="15.75" thickBot="1" x14ac:dyDescent="0.3">
      <c r="A217" s="284"/>
      <c r="B217" s="286"/>
      <c r="C217" s="286"/>
      <c r="D217" s="286"/>
      <c r="E217" s="286"/>
      <c r="F217" s="289"/>
      <c r="G217" s="286"/>
      <c r="H217" s="286"/>
      <c r="I217" s="286"/>
      <c r="J217" s="286"/>
      <c r="K217" s="149" t="s">
        <v>960</v>
      </c>
      <c r="L217" s="150" t="s">
        <v>155</v>
      </c>
      <c r="M217" s="151" t="s">
        <v>27</v>
      </c>
      <c r="N217" s="141">
        <v>480</v>
      </c>
      <c r="O217" s="141">
        <v>3</v>
      </c>
      <c r="P217" s="151" t="s">
        <v>962</v>
      </c>
      <c r="Q217" s="151" t="s">
        <v>964</v>
      </c>
      <c r="R217" s="152"/>
      <c r="S217" s="294"/>
      <c r="T217" s="294"/>
      <c r="U217" s="294"/>
      <c r="V217" s="294"/>
      <c r="W217" s="294"/>
      <c r="X217" s="300"/>
      <c r="Y217" s="300"/>
    </row>
    <row r="218" spans="1:25" x14ac:dyDescent="0.25">
      <c r="A218" s="282" t="s">
        <v>1113</v>
      </c>
      <c r="B218" s="285" t="s">
        <v>168</v>
      </c>
      <c r="C218" s="287">
        <v>34570</v>
      </c>
      <c r="D218" s="285" t="s">
        <v>953</v>
      </c>
      <c r="E218" s="285" t="s">
        <v>954</v>
      </c>
      <c r="F218" s="288" t="s">
        <v>955</v>
      </c>
      <c r="G218" s="285">
        <v>6</v>
      </c>
      <c r="H218" s="285">
        <v>14</v>
      </c>
      <c r="I218" s="285">
        <v>11</v>
      </c>
      <c r="J218" s="292" t="s">
        <v>956</v>
      </c>
      <c r="K218" s="143" t="s">
        <v>151</v>
      </c>
      <c r="L218" s="144" t="s">
        <v>155</v>
      </c>
      <c r="M218" s="145" t="s">
        <v>40</v>
      </c>
      <c r="N218" s="145">
        <v>600</v>
      </c>
      <c r="O218" s="145">
        <v>3</v>
      </c>
      <c r="P218" s="145" t="s">
        <v>154</v>
      </c>
      <c r="Q218" s="145">
        <v>3.5</v>
      </c>
      <c r="R218" s="146" t="s">
        <v>154</v>
      </c>
      <c r="S218" s="293">
        <v>480</v>
      </c>
      <c r="T218" s="293">
        <v>3</v>
      </c>
      <c r="U218" s="293">
        <v>65</v>
      </c>
      <c r="V218" s="293">
        <v>3</v>
      </c>
      <c r="W218" s="293">
        <v>1.5</v>
      </c>
      <c r="X218" s="298">
        <v>915</v>
      </c>
      <c r="Y218" s="298" t="s">
        <v>995</v>
      </c>
    </row>
    <row r="219" spans="1:25" x14ac:dyDescent="0.25">
      <c r="A219" s="283"/>
      <c r="B219" s="269"/>
      <c r="C219" s="269"/>
      <c r="D219" s="269"/>
      <c r="E219" s="269"/>
      <c r="F219" s="247"/>
      <c r="G219" s="269"/>
      <c r="H219" s="269"/>
      <c r="I219" s="269"/>
      <c r="J219" s="269"/>
      <c r="K219" s="147" t="s">
        <v>958</v>
      </c>
      <c r="L219" s="148" t="s">
        <v>155</v>
      </c>
      <c r="M219" s="65" t="s">
        <v>21</v>
      </c>
      <c r="N219" s="140">
        <v>480</v>
      </c>
      <c r="O219" s="140">
        <v>3</v>
      </c>
      <c r="P219" s="65" t="s">
        <v>959</v>
      </c>
      <c r="Q219" s="65">
        <v>7.6</v>
      </c>
      <c r="R219" s="64">
        <v>5</v>
      </c>
      <c r="S219" s="197"/>
      <c r="T219" s="197"/>
      <c r="U219" s="197"/>
      <c r="V219" s="197"/>
      <c r="W219" s="197"/>
      <c r="X219" s="299"/>
      <c r="Y219" s="299"/>
    </row>
    <row r="220" spans="1:25" ht="15.75" thickBot="1" x14ac:dyDescent="0.3">
      <c r="A220" s="284"/>
      <c r="B220" s="286"/>
      <c r="C220" s="286"/>
      <c r="D220" s="286"/>
      <c r="E220" s="286"/>
      <c r="F220" s="289"/>
      <c r="G220" s="286"/>
      <c r="H220" s="286"/>
      <c r="I220" s="286"/>
      <c r="J220" s="286"/>
      <c r="K220" s="149" t="s">
        <v>960</v>
      </c>
      <c r="L220" s="150" t="s">
        <v>155</v>
      </c>
      <c r="M220" s="151" t="s">
        <v>961</v>
      </c>
      <c r="N220" s="141">
        <v>480</v>
      </c>
      <c r="O220" s="141">
        <v>3</v>
      </c>
      <c r="P220" s="151" t="s">
        <v>962</v>
      </c>
      <c r="Q220" s="151" t="s">
        <v>963</v>
      </c>
      <c r="R220" s="152"/>
      <c r="S220" s="294"/>
      <c r="T220" s="294"/>
      <c r="U220" s="294"/>
      <c r="V220" s="294"/>
      <c r="W220" s="294"/>
      <c r="X220" s="300"/>
      <c r="Y220" s="300"/>
    </row>
    <row r="221" spans="1:25" x14ac:dyDescent="0.25">
      <c r="A221" s="282" t="s">
        <v>1114</v>
      </c>
      <c r="B221" s="285" t="s">
        <v>168</v>
      </c>
      <c r="C221" s="287">
        <v>34570</v>
      </c>
      <c r="D221" s="285" t="s">
        <v>953</v>
      </c>
      <c r="E221" s="285" t="s">
        <v>954</v>
      </c>
      <c r="F221" s="288" t="s">
        <v>955</v>
      </c>
      <c r="G221" s="285">
        <v>6</v>
      </c>
      <c r="H221" s="285">
        <v>14</v>
      </c>
      <c r="I221" s="285">
        <v>11</v>
      </c>
      <c r="J221" s="292" t="s">
        <v>956</v>
      </c>
      <c r="K221" s="143" t="s">
        <v>151</v>
      </c>
      <c r="L221" s="144" t="s">
        <v>155</v>
      </c>
      <c r="M221" s="145" t="s">
        <v>41</v>
      </c>
      <c r="N221" s="145">
        <v>600</v>
      </c>
      <c r="O221" s="145">
        <v>3</v>
      </c>
      <c r="P221" s="145" t="s">
        <v>154</v>
      </c>
      <c r="Q221" s="145">
        <v>7</v>
      </c>
      <c r="R221" s="146" t="s">
        <v>154</v>
      </c>
      <c r="S221" s="293">
        <v>480</v>
      </c>
      <c r="T221" s="293">
        <v>3</v>
      </c>
      <c r="U221" s="293">
        <v>65</v>
      </c>
      <c r="V221" s="293">
        <v>3.4</v>
      </c>
      <c r="W221" s="293">
        <v>2</v>
      </c>
      <c r="X221" s="298">
        <v>915</v>
      </c>
      <c r="Y221" s="298" t="s">
        <v>995</v>
      </c>
    </row>
    <row r="222" spans="1:25" x14ac:dyDescent="0.25">
      <c r="A222" s="283"/>
      <c r="B222" s="269"/>
      <c r="C222" s="269"/>
      <c r="D222" s="269"/>
      <c r="E222" s="269"/>
      <c r="F222" s="247"/>
      <c r="G222" s="269"/>
      <c r="H222" s="269"/>
      <c r="I222" s="269"/>
      <c r="J222" s="269"/>
      <c r="K222" s="147" t="s">
        <v>958</v>
      </c>
      <c r="L222" s="148" t="s">
        <v>155</v>
      </c>
      <c r="M222" s="65" t="s">
        <v>21</v>
      </c>
      <c r="N222" s="140">
        <v>480</v>
      </c>
      <c r="O222" s="140">
        <v>3</v>
      </c>
      <c r="P222" s="65" t="s">
        <v>959</v>
      </c>
      <c r="Q222" s="65">
        <v>7.6</v>
      </c>
      <c r="R222" s="64">
        <v>5</v>
      </c>
      <c r="S222" s="197"/>
      <c r="T222" s="197"/>
      <c r="U222" s="197"/>
      <c r="V222" s="197"/>
      <c r="W222" s="197"/>
      <c r="X222" s="299"/>
      <c r="Y222" s="299"/>
    </row>
    <row r="223" spans="1:25" ht="15.75" thickBot="1" x14ac:dyDescent="0.3">
      <c r="A223" s="284"/>
      <c r="B223" s="286"/>
      <c r="C223" s="286"/>
      <c r="D223" s="286"/>
      <c r="E223" s="286"/>
      <c r="F223" s="289"/>
      <c r="G223" s="286"/>
      <c r="H223" s="286"/>
      <c r="I223" s="286"/>
      <c r="J223" s="286"/>
      <c r="K223" s="149" t="s">
        <v>960</v>
      </c>
      <c r="L223" s="150" t="s">
        <v>155</v>
      </c>
      <c r="M223" s="151" t="s">
        <v>27</v>
      </c>
      <c r="N223" s="141">
        <v>480</v>
      </c>
      <c r="O223" s="141">
        <v>3</v>
      </c>
      <c r="P223" s="151" t="s">
        <v>962</v>
      </c>
      <c r="Q223" s="151" t="s">
        <v>964</v>
      </c>
      <c r="R223" s="152"/>
      <c r="S223" s="294"/>
      <c r="T223" s="294"/>
      <c r="U223" s="294"/>
      <c r="V223" s="294"/>
      <c r="W223" s="294"/>
      <c r="X223" s="300"/>
      <c r="Y223" s="300"/>
    </row>
    <row r="224" spans="1:25" x14ac:dyDescent="0.25">
      <c r="A224" s="282" t="s">
        <v>1115</v>
      </c>
      <c r="B224" s="285" t="s">
        <v>168</v>
      </c>
      <c r="C224" s="287">
        <v>34570</v>
      </c>
      <c r="D224" s="285" t="s">
        <v>953</v>
      </c>
      <c r="E224" s="285" t="s">
        <v>954</v>
      </c>
      <c r="F224" s="288" t="s">
        <v>955</v>
      </c>
      <c r="G224" s="285">
        <v>6</v>
      </c>
      <c r="H224" s="285">
        <v>14</v>
      </c>
      <c r="I224" s="285">
        <v>11</v>
      </c>
      <c r="J224" s="292" t="s">
        <v>956</v>
      </c>
      <c r="K224" s="143" t="s">
        <v>151</v>
      </c>
      <c r="L224" s="144" t="s">
        <v>155</v>
      </c>
      <c r="M224" s="145" t="s">
        <v>41</v>
      </c>
      <c r="N224" s="145">
        <v>600</v>
      </c>
      <c r="O224" s="145">
        <v>3</v>
      </c>
      <c r="P224" s="145" t="s">
        <v>154</v>
      </c>
      <c r="Q224" s="145">
        <v>7</v>
      </c>
      <c r="R224" s="146" t="s">
        <v>154</v>
      </c>
      <c r="S224" s="293">
        <v>480</v>
      </c>
      <c r="T224" s="293">
        <v>3</v>
      </c>
      <c r="U224" s="293">
        <v>65</v>
      </c>
      <c r="V224" s="293">
        <v>4.8</v>
      </c>
      <c r="W224" s="293">
        <v>3</v>
      </c>
      <c r="X224" s="298">
        <v>915</v>
      </c>
      <c r="Y224" s="298" t="s">
        <v>995</v>
      </c>
    </row>
    <row r="225" spans="1:25" x14ac:dyDescent="0.25">
      <c r="A225" s="283"/>
      <c r="B225" s="269"/>
      <c r="C225" s="269"/>
      <c r="D225" s="269"/>
      <c r="E225" s="269"/>
      <c r="F225" s="247"/>
      <c r="G225" s="269"/>
      <c r="H225" s="269"/>
      <c r="I225" s="269"/>
      <c r="J225" s="269"/>
      <c r="K225" s="147" t="s">
        <v>958</v>
      </c>
      <c r="L225" s="148" t="s">
        <v>155</v>
      </c>
      <c r="M225" s="65" t="s">
        <v>21</v>
      </c>
      <c r="N225" s="140">
        <v>480</v>
      </c>
      <c r="O225" s="140">
        <v>3</v>
      </c>
      <c r="P225" s="65" t="s">
        <v>959</v>
      </c>
      <c r="Q225" s="65">
        <v>7.6</v>
      </c>
      <c r="R225" s="64">
        <v>5</v>
      </c>
      <c r="S225" s="197"/>
      <c r="T225" s="197"/>
      <c r="U225" s="197"/>
      <c r="V225" s="197"/>
      <c r="W225" s="197"/>
      <c r="X225" s="299"/>
      <c r="Y225" s="299"/>
    </row>
    <row r="226" spans="1:25" ht="15.75" thickBot="1" x14ac:dyDescent="0.3">
      <c r="A226" s="284"/>
      <c r="B226" s="286"/>
      <c r="C226" s="286"/>
      <c r="D226" s="286"/>
      <c r="E226" s="286"/>
      <c r="F226" s="289"/>
      <c r="G226" s="286"/>
      <c r="H226" s="286"/>
      <c r="I226" s="286"/>
      <c r="J226" s="286"/>
      <c r="K226" s="149" t="s">
        <v>960</v>
      </c>
      <c r="L226" s="150" t="s">
        <v>155</v>
      </c>
      <c r="M226" s="151" t="s">
        <v>965</v>
      </c>
      <c r="N226" s="141">
        <v>480</v>
      </c>
      <c r="O226" s="141">
        <v>3</v>
      </c>
      <c r="P226" s="151" t="s">
        <v>962</v>
      </c>
      <c r="Q226" s="151" t="s">
        <v>966</v>
      </c>
      <c r="R226" s="152"/>
      <c r="S226" s="294"/>
      <c r="T226" s="294"/>
      <c r="U226" s="294"/>
      <c r="V226" s="294"/>
      <c r="W226" s="294"/>
      <c r="X226" s="300"/>
      <c r="Y226" s="300"/>
    </row>
    <row r="227" spans="1:25" x14ac:dyDescent="0.25">
      <c r="A227" s="282" t="s">
        <v>1116</v>
      </c>
      <c r="B227" s="285" t="s">
        <v>168</v>
      </c>
      <c r="C227" s="287">
        <v>34570</v>
      </c>
      <c r="D227" s="285" t="s">
        <v>953</v>
      </c>
      <c r="E227" s="285" t="s">
        <v>954</v>
      </c>
      <c r="F227" s="288" t="s">
        <v>955</v>
      </c>
      <c r="G227" s="285">
        <v>6</v>
      </c>
      <c r="H227" s="285">
        <v>14</v>
      </c>
      <c r="I227" s="285">
        <v>11</v>
      </c>
      <c r="J227" s="292" t="s">
        <v>956</v>
      </c>
      <c r="K227" s="143" t="s">
        <v>151</v>
      </c>
      <c r="L227" s="144" t="s">
        <v>155</v>
      </c>
      <c r="M227" s="155" t="s">
        <v>153</v>
      </c>
      <c r="N227" s="155">
        <v>600</v>
      </c>
      <c r="O227" s="155">
        <v>3</v>
      </c>
      <c r="P227" s="155" t="s">
        <v>154</v>
      </c>
      <c r="Q227" s="155">
        <v>12.5</v>
      </c>
      <c r="R227" s="156" t="s">
        <v>154</v>
      </c>
      <c r="S227" s="295">
        <v>480</v>
      </c>
      <c r="T227" s="295">
        <v>3</v>
      </c>
      <c r="U227" s="295">
        <v>65</v>
      </c>
      <c r="V227" s="295">
        <v>7.6</v>
      </c>
      <c r="W227" s="295">
        <v>5</v>
      </c>
      <c r="X227" s="295">
        <v>915</v>
      </c>
      <c r="Y227" s="298" t="s">
        <v>995</v>
      </c>
    </row>
    <row r="228" spans="1:25" x14ac:dyDescent="0.25">
      <c r="A228" s="283"/>
      <c r="B228" s="269"/>
      <c r="C228" s="269"/>
      <c r="D228" s="269"/>
      <c r="E228" s="269"/>
      <c r="F228" s="247"/>
      <c r="G228" s="269"/>
      <c r="H228" s="269"/>
      <c r="I228" s="269"/>
      <c r="J228" s="269"/>
      <c r="K228" s="147" t="s">
        <v>958</v>
      </c>
      <c r="L228" s="148" t="s">
        <v>155</v>
      </c>
      <c r="M228" s="153" t="s">
        <v>21</v>
      </c>
      <c r="N228" s="153">
        <v>480</v>
      </c>
      <c r="O228" s="153">
        <v>3</v>
      </c>
      <c r="P228" s="153" t="s">
        <v>959</v>
      </c>
      <c r="Q228" s="153">
        <v>7.6</v>
      </c>
      <c r="R228" s="157">
        <v>5</v>
      </c>
      <c r="S228" s="296"/>
      <c r="T228" s="296"/>
      <c r="U228" s="296"/>
      <c r="V228" s="296"/>
      <c r="W228" s="296"/>
      <c r="X228" s="296"/>
      <c r="Y228" s="299"/>
    </row>
    <row r="229" spans="1:25" ht="15.75" thickBot="1" x14ac:dyDescent="0.3">
      <c r="A229" s="284"/>
      <c r="B229" s="286"/>
      <c r="C229" s="286"/>
      <c r="D229" s="286"/>
      <c r="E229" s="286"/>
      <c r="F229" s="289"/>
      <c r="G229" s="286"/>
      <c r="H229" s="286"/>
      <c r="I229" s="286"/>
      <c r="J229" s="286"/>
      <c r="K229" s="149" t="s">
        <v>960</v>
      </c>
      <c r="L229" s="150" t="s">
        <v>155</v>
      </c>
      <c r="M229" s="154" t="s">
        <v>967</v>
      </c>
      <c r="N229" s="154">
        <v>480</v>
      </c>
      <c r="O229" s="154">
        <v>3</v>
      </c>
      <c r="P229" s="154" t="s">
        <v>962</v>
      </c>
      <c r="Q229" s="154" t="s">
        <v>968</v>
      </c>
      <c r="R229" s="158"/>
      <c r="S229" s="297"/>
      <c r="T229" s="297"/>
      <c r="U229" s="297"/>
      <c r="V229" s="297"/>
      <c r="W229" s="297"/>
      <c r="X229" s="297"/>
      <c r="Y229" s="300"/>
    </row>
    <row r="230" spans="1:25" x14ac:dyDescent="0.25">
      <c r="A230" s="282" t="s">
        <v>1117</v>
      </c>
      <c r="B230" s="285" t="s">
        <v>168</v>
      </c>
      <c r="C230" s="287">
        <v>36532</v>
      </c>
      <c r="D230" s="285" t="s">
        <v>972</v>
      </c>
      <c r="E230" s="285" t="s">
        <v>954</v>
      </c>
      <c r="F230" s="288" t="s">
        <v>973</v>
      </c>
      <c r="G230" s="301">
        <v>9</v>
      </c>
      <c r="H230" s="285">
        <v>14</v>
      </c>
      <c r="I230" s="285">
        <v>11</v>
      </c>
      <c r="J230" s="292" t="s">
        <v>956</v>
      </c>
      <c r="K230" s="143" t="s">
        <v>151</v>
      </c>
      <c r="L230" s="144" t="s">
        <v>155</v>
      </c>
      <c r="M230" s="155" t="s">
        <v>153</v>
      </c>
      <c r="N230" s="155">
        <v>600</v>
      </c>
      <c r="O230" s="155">
        <v>3</v>
      </c>
      <c r="P230" s="155" t="s">
        <v>154</v>
      </c>
      <c r="Q230" s="155">
        <v>12.5</v>
      </c>
      <c r="R230" s="156" t="s">
        <v>154</v>
      </c>
      <c r="S230" s="295">
        <v>480</v>
      </c>
      <c r="T230" s="295">
        <v>3</v>
      </c>
      <c r="U230" s="295">
        <v>65</v>
      </c>
      <c r="V230" s="295">
        <v>11</v>
      </c>
      <c r="W230" s="295">
        <v>7.5</v>
      </c>
      <c r="X230" s="295">
        <v>1373</v>
      </c>
      <c r="Y230" s="298" t="s">
        <v>995</v>
      </c>
    </row>
    <row r="231" spans="1:25" x14ac:dyDescent="0.25">
      <c r="A231" s="283"/>
      <c r="B231" s="269"/>
      <c r="C231" s="269"/>
      <c r="D231" s="269"/>
      <c r="E231" s="269"/>
      <c r="F231" s="247"/>
      <c r="G231" s="302"/>
      <c r="H231" s="269"/>
      <c r="I231" s="269"/>
      <c r="J231" s="269"/>
      <c r="K231" s="147" t="s">
        <v>958</v>
      </c>
      <c r="L231" s="148" t="s">
        <v>155</v>
      </c>
      <c r="M231" s="153" t="s">
        <v>969</v>
      </c>
      <c r="N231" s="153">
        <v>480</v>
      </c>
      <c r="O231" s="153">
        <v>3</v>
      </c>
      <c r="P231" s="153" t="s">
        <v>959</v>
      </c>
      <c r="Q231" s="153">
        <v>11</v>
      </c>
      <c r="R231" s="157">
        <v>7.5</v>
      </c>
      <c r="S231" s="296"/>
      <c r="T231" s="296"/>
      <c r="U231" s="296"/>
      <c r="V231" s="296"/>
      <c r="W231" s="296"/>
      <c r="X231" s="296"/>
      <c r="Y231" s="299"/>
    </row>
    <row r="232" spans="1:25" ht="15.75" thickBot="1" x14ac:dyDescent="0.3">
      <c r="A232" s="284"/>
      <c r="B232" s="286"/>
      <c r="C232" s="286"/>
      <c r="D232" s="286"/>
      <c r="E232" s="286"/>
      <c r="F232" s="289"/>
      <c r="G232" s="303"/>
      <c r="H232" s="286"/>
      <c r="I232" s="286"/>
      <c r="J232" s="286"/>
      <c r="K232" s="149" t="s">
        <v>960</v>
      </c>
      <c r="L232" s="150" t="s">
        <v>155</v>
      </c>
      <c r="M232" s="154" t="s">
        <v>970</v>
      </c>
      <c r="N232" s="154">
        <v>480</v>
      </c>
      <c r="O232" s="154">
        <v>3</v>
      </c>
      <c r="P232" s="154" t="s">
        <v>962</v>
      </c>
      <c r="Q232" s="154" t="s">
        <v>971</v>
      </c>
      <c r="R232" s="158"/>
      <c r="S232" s="297"/>
      <c r="T232" s="297"/>
      <c r="U232" s="297"/>
      <c r="V232" s="297"/>
      <c r="W232" s="297"/>
      <c r="X232" s="297"/>
      <c r="Y232" s="300"/>
    </row>
    <row r="233" spans="1:25" x14ac:dyDescent="0.25">
      <c r="A233" s="282" t="s">
        <v>1118</v>
      </c>
      <c r="B233" s="285" t="s">
        <v>168</v>
      </c>
      <c r="C233" s="287">
        <v>36532</v>
      </c>
      <c r="D233" s="285" t="s">
        <v>972</v>
      </c>
      <c r="E233" s="285" t="s">
        <v>954</v>
      </c>
      <c r="F233" s="288" t="s">
        <v>973</v>
      </c>
      <c r="G233" s="301">
        <v>9</v>
      </c>
      <c r="H233" s="285">
        <v>14</v>
      </c>
      <c r="I233" s="285">
        <v>11</v>
      </c>
      <c r="J233" s="292" t="s">
        <v>956</v>
      </c>
      <c r="K233" s="143" t="s">
        <v>151</v>
      </c>
      <c r="L233" s="144" t="s">
        <v>155</v>
      </c>
      <c r="M233" s="155" t="s">
        <v>43</v>
      </c>
      <c r="N233" s="155">
        <v>600</v>
      </c>
      <c r="O233" s="155">
        <v>3</v>
      </c>
      <c r="P233" s="155" t="s">
        <v>154</v>
      </c>
      <c r="Q233" s="155">
        <v>25</v>
      </c>
      <c r="R233" s="156" t="s">
        <v>154</v>
      </c>
      <c r="S233" s="295">
        <v>480</v>
      </c>
      <c r="T233" s="295">
        <v>3</v>
      </c>
      <c r="U233" s="295">
        <v>65</v>
      </c>
      <c r="V233" s="295">
        <v>14</v>
      </c>
      <c r="W233" s="295">
        <v>10</v>
      </c>
      <c r="X233" s="295">
        <v>1373</v>
      </c>
      <c r="Y233" s="298" t="s">
        <v>995</v>
      </c>
    </row>
    <row r="234" spans="1:25" x14ac:dyDescent="0.25">
      <c r="A234" s="283"/>
      <c r="B234" s="269"/>
      <c r="C234" s="269"/>
      <c r="D234" s="269"/>
      <c r="E234" s="269"/>
      <c r="F234" s="247"/>
      <c r="G234" s="302"/>
      <c r="H234" s="269"/>
      <c r="I234" s="269"/>
      <c r="J234" s="269"/>
      <c r="K234" s="147" t="s">
        <v>958</v>
      </c>
      <c r="L234" s="148" t="s">
        <v>155</v>
      </c>
      <c r="M234" s="153" t="s">
        <v>974</v>
      </c>
      <c r="N234" s="153">
        <v>480</v>
      </c>
      <c r="O234" s="153">
        <v>3</v>
      </c>
      <c r="P234" s="153" t="s">
        <v>959</v>
      </c>
      <c r="Q234" s="153">
        <v>14</v>
      </c>
      <c r="R234" s="157">
        <v>10</v>
      </c>
      <c r="S234" s="296"/>
      <c r="T234" s="296"/>
      <c r="U234" s="296"/>
      <c r="V234" s="296"/>
      <c r="W234" s="296"/>
      <c r="X234" s="296"/>
      <c r="Y234" s="299"/>
    </row>
    <row r="235" spans="1:25" ht="15.75" thickBot="1" x14ac:dyDescent="0.3">
      <c r="A235" s="284"/>
      <c r="B235" s="286"/>
      <c r="C235" s="286"/>
      <c r="D235" s="286"/>
      <c r="E235" s="286"/>
      <c r="F235" s="289"/>
      <c r="G235" s="303"/>
      <c r="H235" s="286"/>
      <c r="I235" s="286"/>
      <c r="J235" s="286"/>
      <c r="K235" s="149" t="s">
        <v>960</v>
      </c>
      <c r="L235" s="150" t="s">
        <v>155</v>
      </c>
      <c r="M235" s="154" t="s">
        <v>975</v>
      </c>
      <c r="N235" s="154">
        <v>480</v>
      </c>
      <c r="O235" s="154">
        <v>3</v>
      </c>
      <c r="P235" s="154" t="s">
        <v>962</v>
      </c>
      <c r="Q235" s="154" t="s">
        <v>976</v>
      </c>
      <c r="R235" s="158"/>
      <c r="S235" s="297"/>
      <c r="T235" s="297"/>
      <c r="U235" s="297"/>
      <c r="V235" s="297"/>
      <c r="W235" s="297"/>
      <c r="X235" s="297"/>
      <c r="Y235" s="300"/>
    </row>
    <row r="236" spans="1:25" x14ac:dyDescent="0.25">
      <c r="A236" s="282" t="s">
        <v>1119</v>
      </c>
      <c r="B236" s="285" t="s">
        <v>168</v>
      </c>
      <c r="C236" s="287">
        <v>36532</v>
      </c>
      <c r="D236" s="285" t="s">
        <v>972</v>
      </c>
      <c r="E236" s="285" t="s">
        <v>954</v>
      </c>
      <c r="F236" s="288" t="s">
        <v>973</v>
      </c>
      <c r="G236" s="301">
        <v>9</v>
      </c>
      <c r="H236" s="285">
        <v>14</v>
      </c>
      <c r="I236" s="285">
        <v>11</v>
      </c>
      <c r="J236" s="292" t="s">
        <v>956</v>
      </c>
      <c r="K236" s="143" t="s">
        <v>151</v>
      </c>
      <c r="L236" s="144" t="s">
        <v>155</v>
      </c>
      <c r="M236" s="155" t="s">
        <v>43</v>
      </c>
      <c r="N236" s="155">
        <v>600</v>
      </c>
      <c r="O236" s="155">
        <v>3</v>
      </c>
      <c r="P236" s="155" t="s">
        <v>154</v>
      </c>
      <c r="Q236" s="155">
        <v>25</v>
      </c>
      <c r="R236" s="156" t="s">
        <v>154</v>
      </c>
      <c r="S236" s="295">
        <v>480</v>
      </c>
      <c r="T236" s="295">
        <v>3</v>
      </c>
      <c r="U236" s="295">
        <v>65</v>
      </c>
      <c r="V236" s="295">
        <v>21</v>
      </c>
      <c r="W236" s="295">
        <v>15</v>
      </c>
      <c r="X236" s="295">
        <v>1373</v>
      </c>
      <c r="Y236" s="298" t="s">
        <v>995</v>
      </c>
    </row>
    <row r="237" spans="1:25" x14ac:dyDescent="0.25">
      <c r="A237" s="283"/>
      <c r="B237" s="269"/>
      <c r="C237" s="269"/>
      <c r="D237" s="269"/>
      <c r="E237" s="269"/>
      <c r="F237" s="247"/>
      <c r="G237" s="302"/>
      <c r="H237" s="269"/>
      <c r="I237" s="269"/>
      <c r="J237" s="269"/>
      <c r="K237" s="147" t="s">
        <v>958</v>
      </c>
      <c r="L237" s="148" t="s">
        <v>155</v>
      </c>
      <c r="M237" s="153" t="s">
        <v>999</v>
      </c>
      <c r="N237" s="153">
        <v>480</v>
      </c>
      <c r="O237" s="153">
        <v>3</v>
      </c>
      <c r="P237" s="153" t="s">
        <v>959</v>
      </c>
      <c r="Q237" s="153">
        <v>21</v>
      </c>
      <c r="R237" s="157">
        <v>15</v>
      </c>
      <c r="S237" s="296"/>
      <c r="T237" s="296"/>
      <c r="U237" s="296"/>
      <c r="V237" s="296"/>
      <c r="W237" s="296"/>
      <c r="X237" s="296"/>
      <c r="Y237" s="299"/>
    </row>
    <row r="238" spans="1:25" ht="15.75" thickBot="1" x14ac:dyDescent="0.3">
      <c r="A238" s="284"/>
      <c r="B238" s="286"/>
      <c r="C238" s="286"/>
      <c r="D238" s="286"/>
      <c r="E238" s="286"/>
      <c r="F238" s="289"/>
      <c r="G238" s="303"/>
      <c r="H238" s="286"/>
      <c r="I238" s="286"/>
      <c r="J238" s="286"/>
      <c r="K238" s="149" t="s">
        <v>960</v>
      </c>
      <c r="L238" s="150" t="s">
        <v>155</v>
      </c>
      <c r="M238" s="154" t="s">
        <v>1000</v>
      </c>
      <c r="N238" s="154">
        <v>480</v>
      </c>
      <c r="O238" s="154">
        <v>3</v>
      </c>
      <c r="P238" s="154" t="s">
        <v>962</v>
      </c>
      <c r="Q238" s="154" t="s">
        <v>1001</v>
      </c>
      <c r="R238" s="158"/>
      <c r="S238" s="297"/>
      <c r="T238" s="297"/>
      <c r="U238" s="297"/>
      <c r="V238" s="297"/>
      <c r="W238" s="297"/>
      <c r="X238" s="297"/>
      <c r="Y238" s="300"/>
    </row>
    <row r="239" spans="1:25" x14ac:dyDescent="0.25">
      <c r="A239" s="282" t="s">
        <v>1120</v>
      </c>
      <c r="B239" s="285" t="s">
        <v>168</v>
      </c>
      <c r="C239" s="287">
        <v>36532</v>
      </c>
      <c r="D239" s="285" t="s">
        <v>972</v>
      </c>
      <c r="E239" s="285" t="s">
        <v>954</v>
      </c>
      <c r="F239" s="288" t="s">
        <v>973</v>
      </c>
      <c r="G239" s="301">
        <v>9</v>
      </c>
      <c r="H239" s="285">
        <v>14</v>
      </c>
      <c r="I239" s="285">
        <v>11</v>
      </c>
      <c r="J239" s="292" t="s">
        <v>956</v>
      </c>
      <c r="K239" s="143" t="s">
        <v>151</v>
      </c>
      <c r="L239" s="144" t="s">
        <v>155</v>
      </c>
      <c r="M239" s="155" t="s">
        <v>44</v>
      </c>
      <c r="N239" s="155">
        <v>600</v>
      </c>
      <c r="O239" s="155">
        <v>3</v>
      </c>
      <c r="P239" s="155" t="s">
        <v>154</v>
      </c>
      <c r="Q239" s="155">
        <v>50</v>
      </c>
      <c r="R239" s="156" t="s">
        <v>154</v>
      </c>
      <c r="S239" s="295">
        <v>480</v>
      </c>
      <c r="T239" s="295">
        <v>3</v>
      </c>
      <c r="U239" s="295">
        <v>65</v>
      </c>
      <c r="V239" s="295">
        <v>27</v>
      </c>
      <c r="W239" s="295">
        <v>20</v>
      </c>
      <c r="X239" s="295">
        <v>1373</v>
      </c>
      <c r="Y239" s="298" t="s">
        <v>1002</v>
      </c>
    </row>
    <row r="240" spans="1:25" x14ac:dyDescent="0.25">
      <c r="A240" s="283"/>
      <c r="B240" s="269"/>
      <c r="C240" s="269"/>
      <c r="D240" s="269"/>
      <c r="E240" s="269"/>
      <c r="F240" s="247"/>
      <c r="G240" s="302"/>
      <c r="H240" s="269"/>
      <c r="I240" s="269"/>
      <c r="J240" s="269"/>
      <c r="K240" s="147" t="s">
        <v>958</v>
      </c>
      <c r="L240" s="148" t="s">
        <v>155</v>
      </c>
      <c r="M240" s="153" t="s">
        <v>978</v>
      </c>
      <c r="N240" s="153">
        <v>480</v>
      </c>
      <c r="O240" s="153">
        <v>3</v>
      </c>
      <c r="P240" s="153" t="s">
        <v>959</v>
      </c>
      <c r="Q240" s="153">
        <v>27</v>
      </c>
      <c r="R240" s="157">
        <v>20</v>
      </c>
      <c r="S240" s="296"/>
      <c r="T240" s="296"/>
      <c r="U240" s="296"/>
      <c r="V240" s="296"/>
      <c r="W240" s="296"/>
      <c r="X240" s="296"/>
      <c r="Y240" s="299"/>
    </row>
    <row r="241" spans="1:25" ht="15.75" thickBot="1" x14ac:dyDescent="0.3">
      <c r="A241" s="284"/>
      <c r="B241" s="286"/>
      <c r="C241" s="286"/>
      <c r="D241" s="286"/>
      <c r="E241" s="286"/>
      <c r="F241" s="289"/>
      <c r="G241" s="303"/>
      <c r="H241" s="286"/>
      <c r="I241" s="286"/>
      <c r="J241" s="286"/>
      <c r="K241" s="149" t="s">
        <v>960</v>
      </c>
      <c r="L241" s="150" t="s">
        <v>155</v>
      </c>
      <c r="M241" s="154" t="s">
        <v>979</v>
      </c>
      <c r="N241" s="154">
        <v>480</v>
      </c>
      <c r="O241" s="154">
        <v>3</v>
      </c>
      <c r="P241" s="154" t="s">
        <v>962</v>
      </c>
      <c r="Q241" s="154" t="s">
        <v>980</v>
      </c>
      <c r="R241" s="158"/>
      <c r="S241" s="297"/>
      <c r="T241" s="297"/>
      <c r="U241" s="297"/>
      <c r="V241" s="297"/>
      <c r="W241" s="297"/>
      <c r="X241" s="297"/>
      <c r="Y241" s="300"/>
    </row>
    <row r="242" spans="1:25" x14ac:dyDescent="0.25">
      <c r="A242" s="282" t="s">
        <v>1121</v>
      </c>
      <c r="B242" s="285" t="s">
        <v>168</v>
      </c>
      <c r="C242" s="287">
        <v>34570</v>
      </c>
      <c r="D242" s="285" t="s">
        <v>953</v>
      </c>
      <c r="E242" s="285" t="s">
        <v>954</v>
      </c>
      <c r="F242" s="288" t="s">
        <v>955</v>
      </c>
      <c r="G242" s="285">
        <v>6</v>
      </c>
      <c r="H242" s="285">
        <v>14</v>
      </c>
      <c r="I242" s="285">
        <v>11</v>
      </c>
      <c r="J242" s="292" t="s">
        <v>956</v>
      </c>
      <c r="K242" s="143" t="s">
        <v>151</v>
      </c>
      <c r="L242" s="144" t="s">
        <v>155</v>
      </c>
      <c r="M242" s="155" t="s">
        <v>44</v>
      </c>
      <c r="N242" s="155">
        <v>600</v>
      </c>
      <c r="O242" s="155">
        <v>3</v>
      </c>
      <c r="P242" s="155" t="s">
        <v>154</v>
      </c>
      <c r="Q242" s="155">
        <v>50</v>
      </c>
      <c r="R242" s="156" t="s">
        <v>154</v>
      </c>
      <c r="S242" s="295">
        <v>480</v>
      </c>
      <c r="T242" s="295">
        <v>3</v>
      </c>
      <c r="U242" s="295">
        <v>65</v>
      </c>
      <c r="V242" s="295">
        <v>34</v>
      </c>
      <c r="W242" s="295">
        <v>25</v>
      </c>
      <c r="X242" s="295">
        <v>915</v>
      </c>
      <c r="Y242" s="298" t="s">
        <v>1008</v>
      </c>
    </row>
    <row r="243" spans="1:25" x14ac:dyDescent="0.25">
      <c r="A243" s="283"/>
      <c r="B243" s="269"/>
      <c r="C243" s="269"/>
      <c r="D243" s="269"/>
      <c r="E243" s="269"/>
      <c r="F243" s="247"/>
      <c r="G243" s="269"/>
      <c r="H243" s="269"/>
      <c r="I243" s="269"/>
      <c r="J243" s="269"/>
      <c r="K243" s="147" t="s">
        <v>958</v>
      </c>
      <c r="L243" s="148" t="s">
        <v>155</v>
      </c>
      <c r="M243" s="153" t="s">
        <v>982</v>
      </c>
      <c r="N243" s="153">
        <v>480</v>
      </c>
      <c r="O243" s="153">
        <v>3</v>
      </c>
      <c r="P243" s="153" t="s">
        <v>76</v>
      </c>
      <c r="Q243" s="153">
        <v>40</v>
      </c>
      <c r="R243" s="157">
        <v>30</v>
      </c>
      <c r="S243" s="296"/>
      <c r="T243" s="296"/>
      <c r="U243" s="296"/>
      <c r="V243" s="296"/>
      <c r="W243" s="296"/>
      <c r="X243" s="296"/>
      <c r="Y243" s="299"/>
    </row>
    <row r="244" spans="1:25" ht="15.75" thickBot="1" x14ac:dyDescent="0.3">
      <c r="A244" s="284"/>
      <c r="B244" s="286"/>
      <c r="C244" s="286"/>
      <c r="D244" s="286"/>
      <c r="E244" s="286"/>
      <c r="F244" s="289"/>
      <c r="G244" s="286"/>
      <c r="H244" s="286"/>
      <c r="I244" s="286"/>
      <c r="J244" s="286"/>
      <c r="K244" s="149" t="s">
        <v>960</v>
      </c>
      <c r="L244" s="150" t="s">
        <v>155</v>
      </c>
      <c r="M244" s="154" t="s">
        <v>983</v>
      </c>
      <c r="N244" s="154">
        <v>480</v>
      </c>
      <c r="O244" s="154">
        <v>3</v>
      </c>
      <c r="P244" s="154" t="s">
        <v>76</v>
      </c>
      <c r="Q244" s="154" t="s">
        <v>984</v>
      </c>
      <c r="R244" s="158"/>
      <c r="S244" s="297"/>
      <c r="T244" s="297"/>
      <c r="U244" s="297"/>
      <c r="V244" s="297"/>
      <c r="W244" s="297"/>
      <c r="X244" s="297"/>
      <c r="Y244" s="300"/>
    </row>
    <row r="245" spans="1:25" x14ac:dyDescent="0.25">
      <c r="A245" s="282" t="s">
        <v>1122</v>
      </c>
      <c r="B245" s="285" t="s">
        <v>168</v>
      </c>
      <c r="C245" s="287">
        <v>36532</v>
      </c>
      <c r="D245" s="285" t="s">
        <v>972</v>
      </c>
      <c r="E245" s="285" t="s">
        <v>954</v>
      </c>
      <c r="F245" s="288" t="s">
        <v>973</v>
      </c>
      <c r="G245" s="301">
        <v>12</v>
      </c>
      <c r="H245" s="285">
        <v>14</v>
      </c>
      <c r="I245" s="285">
        <v>11</v>
      </c>
      <c r="J245" s="292" t="s">
        <v>956</v>
      </c>
      <c r="K245" s="143" t="s">
        <v>151</v>
      </c>
      <c r="L245" s="144" t="s">
        <v>155</v>
      </c>
      <c r="M245" s="155" t="s">
        <v>44</v>
      </c>
      <c r="N245" s="155">
        <v>600</v>
      </c>
      <c r="O245" s="155">
        <v>3</v>
      </c>
      <c r="P245" s="155" t="s">
        <v>154</v>
      </c>
      <c r="Q245" s="155">
        <v>50</v>
      </c>
      <c r="R245" s="156" t="s">
        <v>154</v>
      </c>
      <c r="S245" s="295">
        <v>480</v>
      </c>
      <c r="T245" s="295">
        <v>3</v>
      </c>
      <c r="U245" s="295">
        <v>65</v>
      </c>
      <c r="V245" s="295">
        <v>40</v>
      </c>
      <c r="W245" s="295">
        <v>30</v>
      </c>
      <c r="X245" s="295">
        <v>1832</v>
      </c>
      <c r="Y245" s="298" t="s">
        <v>1008</v>
      </c>
    </row>
    <row r="246" spans="1:25" x14ac:dyDescent="0.25">
      <c r="A246" s="283"/>
      <c r="B246" s="269"/>
      <c r="C246" s="269"/>
      <c r="D246" s="269"/>
      <c r="E246" s="269"/>
      <c r="F246" s="247"/>
      <c r="G246" s="302"/>
      <c r="H246" s="269"/>
      <c r="I246" s="269"/>
      <c r="J246" s="269"/>
      <c r="K246" s="147" t="s">
        <v>958</v>
      </c>
      <c r="L246" s="148" t="s">
        <v>155</v>
      </c>
      <c r="M246" s="153" t="s">
        <v>982</v>
      </c>
      <c r="N246" s="153">
        <v>480</v>
      </c>
      <c r="O246" s="153">
        <v>3</v>
      </c>
      <c r="P246" s="153" t="s">
        <v>76</v>
      </c>
      <c r="Q246" s="153">
        <v>40</v>
      </c>
      <c r="R246" s="157">
        <v>30</v>
      </c>
      <c r="S246" s="296"/>
      <c r="T246" s="296"/>
      <c r="U246" s="296"/>
      <c r="V246" s="296"/>
      <c r="W246" s="296"/>
      <c r="X246" s="296"/>
      <c r="Y246" s="299"/>
    </row>
    <row r="247" spans="1:25" ht="15.75" thickBot="1" x14ac:dyDescent="0.3">
      <c r="A247" s="284"/>
      <c r="B247" s="286"/>
      <c r="C247" s="286"/>
      <c r="D247" s="286"/>
      <c r="E247" s="286"/>
      <c r="F247" s="289"/>
      <c r="G247" s="303"/>
      <c r="H247" s="286"/>
      <c r="I247" s="286"/>
      <c r="J247" s="286"/>
      <c r="K247" s="149" t="s">
        <v>960</v>
      </c>
      <c r="L247" s="150" t="s">
        <v>155</v>
      </c>
      <c r="M247" s="154" t="s">
        <v>983</v>
      </c>
      <c r="N247" s="154">
        <v>480</v>
      </c>
      <c r="O247" s="154">
        <v>3</v>
      </c>
      <c r="P247" s="154" t="s">
        <v>76</v>
      </c>
      <c r="Q247" s="154" t="s">
        <v>984</v>
      </c>
      <c r="R247" s="158"/>
      <c r="S247" s="297"/>
      <c r="T247" s="297"/>
      <c r="U247" s="297"/>
      <c r="V247" s="297"/>
      <c r="W247" s="297"/>
      <c r="X247" s="297"/>
      <c r="Y247" s="300"/>
    </row>
    <row r="248" spans="1:25" x14ac:dyDescent="0.25">
      <c r="A248" s="282" t="s">
        <v>1123</v>
      </c>
      <c r="B248" s="285" t="s">
        <v>168</v>
      </c>
      <c r="C248" s="287">
        <v>36532</v>
      </c>
      <c r="D248" s="285" t="s">
        <v>985</v>
      </c>
      <c r="E248" s="285" t="s">
        <v>954</v>
      </c>
      <c r="F248" s="288" t="s">
        <v>973</v>
      </c>
      <c r="G248" s="285">
        <v>15</v>
      </c>
      <c r="H248" s="285">
        <v>14</v>
      </c>
      <c r="I248" s="285">
        <v>11</v>
      </c>
      <c r="J248" s="292" t="s">
        <v>956</v>
      </c>
      <c r="K248" s="143" t="s">
        <v>151</v>
      </c>
      <c r="L248" s="144" t="s">
        <v>155</v>
      </c>
      <c r="M248" s="155" t="s">
        <v>45</v>
      </c>
      <c r="N248" s="155">
        <v>600</v>
      </c>
      <c r="O248" s="155">
        <v>3</v>
      </c>
      <c r="P248" s="155" t="s">
        <v>154</v>
      </c>
      <c r="Q248" s="155">
        <v>80</v>
      </c>
      <c r="R248" s="156" t="s">
        <v>154</v>
      </c>
      <c r="S248" s="295">
        <v>480</v>
      </c>
      <c r="T248" s="295">
        <v>3</v>
      </c>
      <c r="U248" s="295">
        <v>65</v>
      </c>
      <c r="V248" s="295">
        <v>52</v>
      </c>
      <c r="W248" s="295">
        <v>40</v>
      </c>
      <c r="X248" s="295">
        <v>2289</v>
      </c>
      <c r="Y248" s="298" t="s">
        <v>1005</v>
      </c>
    </row>
    <row r="249" spans="1:25" x14ac:dyDescent="0.25">
      <c r="A249" s="283"/>
      <c r="B249" s="269"/>
      <c r="C249" s="269"/>
      <c r="D249" s="269"/>
      <c r="E249" s="269"/>
      <c r="F249" s="247"/>
      <c r="G249" s="269"/>
      <c r="H249" s="269"/>
      <c r="I249" s="269"/>
      <c r="J249" s="269"/>
      <c r="K249" s="147" t="s">
        <v>958</v>
      </c>
      <c r="L249" s="148" t="s">
        <v>155</v>
      </c>
      <c r="M249" s="153" t="s">
        <v>987</v>
      </c>
      <c r="N249" s="153">
        <v>480</v>
      </c>
      <c r="O249" s="153">
        <v>3</v>
      </c>
      <c r="P249" s="153" t="s">
        <v>76</v>
      </c>
      <c r="Q249" s="153">
        <v>52</v>
      </c>
      <c r="R249" s="157">
        <v>40</v>
      </c>
      <c r="S249" s="296"/>
      <c r="T249" s="296"/>
      <c r="U249" s="296"/>
      <c r="V249" s="296"/>
      <c r="W249" s="296"/>
      <c r="X249" s="296"/>
      <c r="Y249" s="299"/>
    </row>
    <row r="250" spans="1:25" ht="15.75" thickBot="1" x14ac:dyDescent="0.3">
      <c r="A250" s="284"/>
      <c r="B250" s="286"/>
      <c r="C250" s="286"/>
      <c r="D250" s="286"/>
      <c r="E250" s="286"/>
      <c r="F250" s="289"/>
      <c r="G250" s="286"/>
      <c r="H250" s="286"/>
      <c r="I250" s="286"/>
      <c r="J250" s="286"/>
      <c r="K250" s="149" t="s">
        <v>960</v>
      </c>
      <c r="L250" s="150" t="s">
        <v>155</v>
      </c>
      <c r="M250" s="154" t="s">
        <v>991</v>
      </c>
      <c r="N250" s="154">
        <v>480</v>
      </c>
      <c r="O250" s="154">
        <v>3</v>
      </c>
      <c r="P250" s="154" t="s">
        <v>76</v>
      </c>
      <c r="Q250" s="154" t="s">
        <v>992</v>
      </c>
      <c r="R250" s="158"/>
      <c r="S250" s="297"/>
      <c r="T250" s="297"/>
      <c r="U250" s="297"/>
      <c r="V250" s="297"/>
      <c r="W250" s="297"/>
      <c r="X250" s="297"/>
      <c r="Y250" s="300"/>
    </row>
    <row r="251" spans="1:25" x14ac:dyDescent="0.25">
      <c r="A251" s="282" t="s">
        <v>1124</v>
      </c>
      <c r="B251" s="285" t="s">
        <v>168</v>
      </c>
      <c r="C251" s="287">
        <v>36532</v>
      </c>
      <c r="D251" s="285" t="s">
        <v>985</v>
      </c>
      <c r="E251" s="285" t="s">
        <v>954</v>
      </c>
      <c r="F251" s="288" t="s">
        <v>973</v>
      </c>
      <c r="G251" s="285">
        <v>15</v>
      </c>
      <c r="H251" s="285">
        <v>14</v>
      </c>
      <c r="I251" s="285">
        <v>11</v>
      </c>
      <c r="J251" s="292" t="s">
        <v>956</v>
      </c>
      <c r="K251" s="143" t="s">
        <v>151</v>
      </c>
      <c r="L251" s="144" t="s">
        <v>155</v>
      </c>
      <c r="M251" s="145" t="s">
        <v>45</v>
      </c>
      <c r="N251" s="145">
        <v>600</v>
      </c>
      <c r="O251" s="145">
        <v>3</v>
      </c>
      <c r="P251" s="145" t="s">
        <v>154</v>
      </c>
      <c r="Q251" s="145">
        <v>80</v>
      </c>
      <c r="R251" s="146" t="s">
        <v>154</v>
      </c>
      <c r="S251" s="293">
        <v>480</v>
      </c>
      <c r="T251" s="293">
        <v>3</v>
      </c>
      <c r="U251" s="295">
        <v>65</v>
      </c>
      <c r="V251" s="295">
        <v>65</v>
      </c>
      <c r="W251" s="295">
        <v>50</v>
      </c>
      <c r="X251" s="298">
        <v>2289</v>
      </c>
      <c r="Y251" s="298" t="s">
        <v>1005</v>
      </c>
    </row>
    <row r="252" spans="1:25" x14ac:dyDescent="0.25">
      <c r="A252" s="283"/>
      <c r="B252" s="269"/>
      <c r="C252" s="269"/>
      <c r="D252" s="269"/>
      <c r="E252" s="269"/>
      <c r="F252" s="247"/>
      <c r="G252" s="269"/>
      <c r="H252" s="269"/>
      <c r="I252" s="269"/>
      <c r="J252" s="269"/>
      <c r="K252" s="147" t="s">
        <v>958</v>
      </c>
      <c r="L252" s="148" t="s">
        <v>155</v>
      </c>
      <c r="M252" s="65" t="s">
        <v>990</v>
      </c>
      <c r="N252" s="140">
        <v>480</v>
      </c>
      <c r="O252" s="140">
        <v>3</v>
      </c>
      <c r="P252" s="65" t="s">
        <v>76</v>
      </c>
      <c r="Q252" s="65">
        <v>77</v>
      </c>
      <c r="R252" s="64">
        <v>60</v>
      </c>
      <c r="S252" s="197"/>
      <c r="T252" s="197"/>
      <c r="U252" s="296"/>
      <c r="V252" s="296"/>
      <c r="W252" s="296"/>
      <c r="X252" s="299"/>
      <c r="Y252" s="299"/>
    </row>
    <row r="253" spans="1:25" ht="15.75" thickBot="1" x14ac:dyDescent="0.3">
      <c r="A253" s="284"/>
      <c r="B253" s="286"/>
      <c r="C253" s="286"/>
      <c r="D253" s="286"/>
      <c r="E253" s="286"/>
      <c r="F253" s="289"/>
      <c r="G253" s="286"/>
      <c r="H253" s="286"/>
      <c r="I253" s="286"/>
      <c r="J253" s="286"/>
      <c r="K253" s="149" t="s">
        <v>960</v>
      </c>
      <c r="L253" s="150" t="s">
        <v>155</v>
      </c>
      <c r="M253" s="151" t="s">
        <v>993</v>
      </c>
      <c r="N253" s="141">
        <v>480</v>
      </c>
      <c r="O253" s="141">
        <v>3</v>
      </c>
      <c r="P253" s="151" t="s">
        <v>76</v>
      </c>
      <c r="Q253" s="151" t="s">
        <v>994</v>
      </c>
      <c r="R253" s="152"/>
      <c r="S253" s="294"/>
      <c r="T253" s="294"/>
      <c r="U253" s="297"/>
      <c r="V253" s="297"/>
      <c r="W253" s="297"/>
      <c r="X253" s="300"/>
      <c r="Y253" s="300"/>
    </row>
    <row r="254" spans="1:25" x14ac:dyDescent="0.25">
      <c r="A254" s="282" t="s">
        <v>1125</v>
      </c>
      <c r="B254" s="285" t="s">
        <v>168</v>
      </c>
      <c r="C254" s="287">
        <v>36532</v>
      </c>
      <c r="D254" s="285" t="s">
        <v>985</v>
      </c>
      <c r="E254" s="285" t="s">
        <v>954</v>
      </c>
      <c r="F254" s="288" t="s">
        <v>973</v>
      </c>
      <c r="G254" s="285">
        <v>15</v>
      </c>
      <c r="H254" s="285">
        <v>14</v>
      </c>
      <c r="I254" s="285">
        <v>11</v>
      </c>
      <c r="J254" s="292" t="s">
        <v>956</v>
      </c>
      <c r="K254" s="143" t="s">
        <v>151</v>
      </c>
      <c r="L254" s="144" t="s">
        <v>155</v>
      </c>
      <c r="M254" s="145" t="s">
        <v>46</v>
      </c>
      <c r="N254" s="145">
        <v>600</v>
      </c>
      <c r="O254" s="145">
        <v>3</v>
      </c>
      <c r="P254" s="145" t="s">
        <v>154</v>
      </c>
      <c r="Q254" s="145">
        <v>115</v>
      </c>
      <c r="R254" s="146"/>
      <c r="S254" s="293">
        <v>480</v>
      </c>
      <c r="T254" s="293">
        <v>3</v>
      </c>
      <c r="U254" s="295">
        <v>65</v>
      </c>
      <c r="V254" s="295">
        <v>77</v>
      </c>
      <c r="W254" s="295">
        <v>60</v>
      </c>
      <c r="X254" s="298">
        <v>2289</v>
      </c>
      <c r="Y254" s="298" t="s">
        <v>1005</v>
      </c>
    </row>
    <row r="255" spans="1:25" x14ac:dyDescent="0.25">
      <c r="A255" s="283"/>
      <c r="B255" s="269"/>
      <c r="C255" s="269"/>
      <c r="D255" s="269"/>
      <c r="E255" s="269"/>
      <c r="F255" s="247"/>
      <c r="G255" s="269"/>
      <c r="H255" s="269"/>
      <c r="I255" s="269"/>
      <c r="J255" s="269"/>
      <c r="K255" s="147" t="s">
        <v>958</v>
      </c>
      <c r="L255" s="148" t="s">
        <v>155</v>
      </c>
      <c r="M255" s="65" t="s">
        <v>990</v>
      </c>
      <c r="N255" s="140">
        <v>480</v>
      </c>
      <c r="O255" s="140">
        <v>3</v>
      </c>
      <c r="P255" s="65" t="s">
        <v>76</v>
      </c>
      <c r="Q255" s="65">
        <v>77</v>
      </c>
      <c r="R255" s="64">
        <v>60</v>
      </c>
      <c r="S255" s="197"/>
      <c r="T255" s="197"/>
      <c r="U255" s="296"/>
      <c r="V255" s="296"/>
      <c r="W255" s="296"/>
      <c r="X255" s="299"/>
      <c r="Y255" s="299"/>
    </row>
    <row r="256" spans="1:25" ht="15.75" thickBot="1" x14ac:dyDescent="0.3">
      <c r="A256" s="284"/>
      <c r="B256" s="286"/>
      <c r="C256" s="286"/>
      <c r="D256" s="286"/>
      <c r="E256" s="286"/>
      <c r="F256" s="289"/>
      <c r="G256" s="286"/>
      <c r="H256" s="286"/>
      <c r="I256" s="286"/>
      <c r="J256" s="286"/>
      <c r="K256" s="149" t="s">
        <v>960</v>
      </c>
      <c r="L256" s="150" t="s">
        <v>155</v>
      </c>
      <c r="M256" s="151" t="s">
        <v>993</v>
      </c>
      <c r="N256" s="141">
        <v>480</v>
      </c>
      <c r="O256" s="141">
        <v>3</v>
      </c>
      <c r="P256" s="151" t="s">
        <v>76</v>
      </c>
      <c r="Q256" s="151" t="s">
        <v>994</v>
      </c>
      <c r="R256" s="152"/>
      <c r="S256" s="294"/>
      <c r="T256" s="294"/>
      <c r="U256" s="297"/>
      <c r="V256" s="297"/>
      <c r="W256" s="297"/>
      <c r="X256" s="300"/>
      <c r="Y256" s="300"/>
    </row>
    <row r="257" spans="1:25" x14ac:dyDescent="0.25">
      <c r="A257" s="1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161"/>
    </row>
  </sheetData>
  <sheetProtection password="DBF1" sheet="1" objects="1" scenarios="1"/>
  <autoFilter ref="C1:C257" xr:uid="{801DBC2A-A793-468C-BB6A-FE29BD5E25C0}"/>
  <mergeCells count="1437">
    <mergeCell ref="U254:U256"/>
    <mergeCell ref="V254:V256"/>
    <mergeCell ref="W254:W256"/>
    <mergeCell ref="X254:X256"/>
    <mergeCell ref="Y254:Y256"/>
    <mergeCell ref="G254:G256"/>
    <mergeCell ref="H254:H256"/>
    <mergeCell ref="I254:I256"/>
    <mergeCell ref="J254:J256"/>
    <mergeCell ref="S254:S256"/>
    <mergeCell ref="T254:T256"/>
    <mergeCell ref="A254:A256"/>
    <mergeCell ref="B254:B256"/>
    <mergeCell ref="C254:C256"/>
    <mergeCell ref="D254:D256"/>
    <mergeCell ref="E254:E256"/>
    <mergeCell ref="F254:F256"/>
    <mergeCell ref="F248:F250"/>
    <mergeCell ref="T251:T253"/>
    <mergeCell ref="U251:U253"/>
    <mergeCell ref="V251:V253"/>
    <mergeCell ref="W251:W253"/>
    <mergeCell ref="X251:X253"/>
    <mergeCell ref="Y251:Y253"/>
    <mergeCell ref="F251:F253"/>
    <mergeCell ref="G251:G253"/>
    <mergeCell ref="H251:H253"/>
    <mergeCell ref="I251:I253"/>
    <mergeCell ref="J251:J253"/>
    <mergeCell ref="S251:S253"/>
    <mergeCell ref="U248:U250"/>
    <mergeCell ref="V248:V250"/>
    <mergeCell ref="W248:W250"/>
    <mergeCell ref="X248:X250"/>
    <mergeCell ref="Y248:Y250"/>
    <mergeCell ref="U245:U247"/>
    <mergeCell ref="V245:V247"/>
    <mergeCell ref="W245:W247"/>
    <mergeCell ref="X245:X247"/>
    <mergeCell ref="Y245:Y247"/>
    <mergeCell ref="F245:F247"/>
    <mergeCell ref="G245:G247"/>
    <mergeCell ref="H245:H247"/>
    <mergeCell ref="I245:I247"/>
    <mergeCell ref="J245:J247"/>
    <mergeCell ref="S245:S247"/>
    <mergeCell ref="U242:U244"/>
    <mergeCell ref="V242:V244"/>
    <mergeCell ref="W242:W244"/>
    <mergeCell ref="X242:X244"/>
    <mergeCell ref="Y242:Y244"/>
    <mergeCell ref="A251:A253"/>
    <mergeCell ref="B251:B253"/>
    <mergeCell ref="C251:C253"/>
    <mergeCell ref="D251:D253"/>
    <mergeCell ref="E251:E253"/>
    <mergeCell ref="G248:G250"/>
    <mergeCell ref="H248:H250"/>
    <mergeCell ref="I248:I250"/>
    <mergeCell ref="J248:J250"/>
    <mergeCell ref="S248:S250"/>
    <mergeCell ref="T248:T250"/>
    <mergeCell ref="A248:A250"/>
    <mergeCell ref="B248:B250"/>
    <mergeCell ref="C248:C250"/>
    <mergeCell ref="D248:D250"/>
    <mergeCell ref="E248:E250"/>
    <mergeCell ref="A245:A247"/>
    <mergeCell ref="B245:B247"/>
    <mergeCell ref="C245:C247"/>
    <mergeCell ref="D245:D247"/>
    <mergeCell ref="E245:E247"/>
    <mergeCell ref="G242:G244"/>
    <mergeCell ref="H242:H244"/>
    <mergeCell ref="I242:I244"/>
    <mergeCell ref="J242:J244"/>
    <mergeCell ref="S242:S244"/>
    <mergeCell ref="T242:T244"/>
    <mergeCell ref="A242:A244"/>
    <mergeCell ref="B242:B244"/>
    <mergeCell ref="C242:C244"/>
    <mergeCell ref="D242:D244"/>
    <mergeCell ref="E242:E244"/>
    <mergeCell ref="F242:F244"/>
    <mergeCell ref="T245:T247"/>
    <mergeCell ref="F236:F238"/>
    <mergeCell ref="T239:T241"/>
    <mergeCell ref="U239:U241"/>
    <mergeCell ref="V239:V241"/>
    <mergeCell ref="W239:W241"/>
    <mergeCell ref="X239:X241"/>
    <mergeCell ref="Y239:Y241"/>
    <mergeCell ref="F239:F241"/>
    <mergeCell ref="G239:G241"/>
    <mergeCell ref="H239:H241"/>
    <mergeCell ref="I239:I241"/>
    <mergeCell ref="J239:J241"/>
    <mergeCell ref="S239:S241"/>
    <mergeCell ref="U236:U238"/>
    <mergeCell ref="V236:V238"/>
    <mergeCell ref="W236:W238"/>
    <mergeCell ref="X236:X238"/>
    <mergeCell ref="Y236:Y238"/>
    <mergeCell ref="U233:U235"/>
    <mergeCell ref="V233:V235"/>
    <mergeCell ref="W233:W235"/>
    <mergeCell ref="X233:X235"/>
    <mergeCell ref="Y233:Y235"/>
    <mergeCell ref="F233:F235"/>
    <mergeCell ref="G233:G235"/>
    <mergeCell ref="H233:H235"/>
    <mergeCell ref="I233:I235"/>
    <mergeCell ref="J233:J235"/>
    <mergeCell ref="S233:S235"/>
    <mergeCell ref="U230:U232"/>
    <mergeCell ref="V230:V232"/>
    <mergeCell ref="W230:W232"/>
    <mergeCell ref="X230:X232"/>
    <mergeCell ref="Y230:Y232"/>
    <mergeCell ref="A239:A241"/>
    <mergeCell ref="B239:B241"/>
    <mergeCell ref="C239:C241"/>
    <mergeCell ref="D239:D241"/>
    <mergeCell ref="E239:E241"/>
    <mergeCell ref="G236:G238"/>
    <mergeCell ref="H236:H238"/>
    <mergeCell ref="I236:I238"/>
    <mergeCell ref="J236:J238"/>
    <mergeCell ref="S236:S238"/>
    <mergeCell ref="T236:T238"/>
    <mergeCell ref="A236:A238"/>
    <mergeCell ref="B236:B238"/>
    <mergeCell ref="C236:C238"/>
    <mergeCell ref="D236:D238"/>
    <mergeCell ref="E236:E238"/>
    <mergeCell ref="A233:A235"/>
    <mergeCell ref="B233:B235"/>
    <mergeCell ref="C233:C235"/>
    <mergeCell ref="D233:D235"/>
    <mergeCell ref="E233:E235"/>
    <mergeCell ref="G230:G232"/>
    <mergeCell ref="H230:H232"/>
    <mergeCell ref="I230:I232"/>
    <mergeCell ref="J230:J232"/>
    <mergeCell ref="S230:S232"/>
    <mergeCell ref="T230:T232"/>
    <mergeCell ref="A230:A232"/>
    <mergeCell ref="B230:B232"/>
    <mergeCell ref="C230:C232"/>
    <mergeCell ref="D230:D232"/>
    <mergeCell ref="E230:E232"/>
    <mergeCell ref="F230:F232"/>
    <mergeCell ref="T233:T235"/>
    <mergeCell ref="F224:F226"/>
    <mergeCell ref="T227:T229"/>
    <mergeCell ref="U227:U229"/>
    <mergeCell ref="V227:V229"/>
    <mergeCell ref="W227:W229"/>
    <mergeCell ref="X227:X229"/>
    <mergeCell ref="Y227:Y229"/>
    <mergeCell ref="F227:F229"/>
    <mergeCell ref="G227:G229"/>
    <mergeCell ref="H227:H229"/>
    <mergeCell ref="I227:I229"/>
    <mergeCell ref="J227:J229"/>
    <mergeCell ref="S227:S229"/>
    <mergeCell ref="U224:U226"/>
    <mergeCell ref="V224:V226"/>
    <mergeCell ref="W224:W226"/>
    <mergeCell ref="X224:X226"/>
    <mergeCell ref="Y224:Y226"/>
    <mergeCell ref="U221:U223"/>
    <mergeCell ref="V221:V223"/>
    <mergeCell ref="W221:W223"/>
    <mergeCell ref="X221:X223"/>
    <mergeCell ref="Y221:Y223"/>
    <mergeCell ref="F221:F223"/>
    <mergeCell ref="G221:G223"/>
    <mergeCell ref="H221:H223"/>
    <mergeCell ref="I221:I223"/>
    <mergeCell ref="J221:J223"/>
    <mergeCell ref="S221:S223"/>
    <mergeCell ref="U218:U220"/>
    <mergeCell ref="V218:V220"/>
    <mergeCell ref="W218:W220"/>
    <mergeCell ref="X218:X220"/>
    <mergeCell ref="Y218:Y220"/>
    <mergeCell ref="A227:A229"/>
    <mergeCell ref="B227:B229"/>
    <mergeCell ref="C227:C229"/>
    <mergeCell ref="D227:D229"/>
    <mergeCell ref="E227:E229"/>
    <mergeCell ref="G224:G226"/>
    <mergeCell ref="H224:H226"/>
    <mergeCell ref="I224:I226"/>
    <mergeCell ref="J224:J226"/>
    <mergeCell ref="S224:S226"/>
    <mergeCell ref="T224:T226"/>
    <mergeCell ref="A224:A226"/>
    <mergeCell ref="B224:B226"/>
    <mergeCell ref="C224:C226"/>
    <mergeCell ref="D224:D226"/>
    <mergeCell ref="E224:E226"/>
    <mergeCell ref="A221:A223"/>
    <mergeCell ref="B221:B223"/>
    <mergeCell ref="C221:C223"/>
    <mergeCell ref="D221:D223"/>
    <mergeCell ref="E221:E223"/>
    <mergeCell ref="G218:G220"/>
    <mergeCell ref="H218:H220"/>
    <mergeCell ref="I218:I220"/>
    <mergeCell ref="J218:J220"/>
    <mergeCell ref="S218:S220"/>
    <mergeCell ref="T218:T220"/>
    <mergeCell ref="A218:A220"/>
    <mergeCell ref="B218:B220"/>
    <mergeCell ref="C218:C220"/>
    <mergeCell ref="D218:D220"/>
    <mergeCell ref="E218:E220"/>
    <mergeCell ref="F218:F220"/>
    <mergeCell ref="T221:T223"/>
    <mergeCell ref="F212:F214"/>
    <mergeCell ref="T215:T217"/>
    <mergeCell ref="U215:U217"/>
    <mergeCell ref="V215:V217"/>
    <mergeCell ref="W215:W217"/>
    <mergeCell ref="X215:X217"/>
    <mergeCell ref="Y215:Y217"/>
    <mergeCell ref="F215:F217"/>
    <mergeCell ref="G215:G217"/>
    <mergeCell ref="H215:H217"/>
    <mergeCell ref="I215:I217"/>
    <mergeCell ref="J215:J217"/>
    <mergeCell ref="S215:S217"/>
    <mergeCell ref="U212:U214"/>
    <mergeCell ref="V212:V214"/>
    <mergeCell ref="W212:W214"/>
    <mergeCell ref="X212:X214"/>
    <mergeCell ref="Y212:Y214"/>
    <mergeCell ref="U209:U211"/>
    <mergeCell ref="V209:V211"/>
    <mergeCell ref="W209:W211"/>
    <mergeCell ref="X209:X211"/>
    <mergeCell ref="Y209:Y211"/>
    <mergeCell ref="F209:F211"/>
    <mergeCell ref="G209:G211"/>
    <mergeCell ref="H209:H211"/>
    <mergeCell ref="I209:I211"/>
    <mergeCell ref="J209:J211"/>
    <mergeCell ref="S209:S211"/>
    <mergeCell ref="U206:U208"/>
    <mergeCell ref="V206:V208"/>
    <mergeCell ref="W206:W208"/>
    <mergeCell ref="X206:X208"/>
    <mergeCell ref="Y206:Y208"/>
    <mergeCell ref="A215:A217"/>
    <mergeCell ref="B215:B217"/>
    <mergeCell ref="C215:C217"/>
    <mergeCell ref="D215:D217"/>
    <mergeCell ref="E215:E217"/>
    <mergeCell ref="G212:G214"/>
    <mergeCell ref="H212:H214"/>
    <mergeCell ref="I212:I214"/>
    <mergeCell ref="J212:J214"/>
    <mergeCell ref="S212:S214"/>
    <mergeCell ref="T212:T214"/>
    <mergeCell ref="A212:A214"/>
    <mergeCell ref="B212:B214"/>
    <mergeCell ref="C212:C214"/>
    <mergeCell ref="D212:D214"/>
    <mergeCell ref="E212:E214"/>
    <mergeCell ref="A209:A211"/>
    <mergeCell ref="B209:B211"/>
    <mergeCell ref="C209:C211"/>
    <mergeCell ref="D209:D211"/>
    <mergeCell ref="E209:E211"/>
    <mergeCell ref="G206:G208"/>
    <mergeCell ref="H206:H208"/>
    <mergeCell ref="I206:I208"/>
    <mergeCell ref="J206:J208"/>
    <mergeCell ref="S206:S208"/>
    <mergeCell ref="T206:T208"/>
    <mergeCell ref="A206:A208"/>
    <mergeCell ref="B206:B208"/>
    <mergeCell ref="C206:C208"/>
    <mergeCell ref="D206:D208"/>
    <mergeCell ref="E206:E208"/>
    <mergeCell ref="F206:F208"/>
    <mergeCell ref="T209:T211"/>
    <mergeCell ref="F200:F202"/>
    <mergeCell ref="T203:T205"/>
    <mergeCell ref="U203:U205"/>
    <mergeCell ref="V203:V205"/>
    <mergeCell ref="W203:W205"/>
    <mergeCell ref="X203:X205"/>
    <mergeCell ref="Y203:Y205"/>
    <mergeCell ref="F203:F205"/>
    <mergeCell ref="G203:G205"/>
    <mergeCell ref="H203:H205"/>
    <mergeCell ref="I203:I205"/>
    <mergeCell ref="J203:J205"/>
    <mergeCell ref="S203:S205"/>
    <mergeCell ref="U200:U202"/>
    <mergeCell ref="V200:V202"/>
    <mergeCell ref="W200:W202"/>
    <mergeCell ref="X200:X202"/>
    <mergeCell ref="Y200:Y202"/>
    <mergeCell ref="U197:U199"/>
    <mergeCell ref="V197:V199"/>
    <mergeCell ref="W197:W199"/>
    <mergeCell ref="X197:X199"/>
    <mergeCell ref="Y197:Y199"/>
    <mergeCell ref="F197:F199"/>
    <mergeCell ref="G197:G199"/>
    <mergeCell ref="H197:H199"/>
    <mergeCell ref="I197:I199"/>
    <mergeCell ref="J197:J199"/>
    <mergeCell ref="S197:S199"/>
    <mergeCell ref="U194:U196"/>
    <mergeCell ref="V194:V196"/>
    <mergeCell ref="W194:W196"/>
    <mergeCell ref="X194:X196"/>
    <mergeCell ref="Y194:Y196"/>
    <mergeCell ref="A203:A205"/>
    <mergeCell ref="B203:B205"/>
    <mergeCell ref="C203:C205"/>
    <mergeCell ref="D203:D205"/>
    <mergeCell ref="E203:E205"/>
    <mergeCell ref="G200:G202"/>
    <mergeCell ref="H200:H202"/>
    <mergeCell ref="I200:I202"/>
    <mergeCell ref="J200:J202"/>
    <mergeCell ref="S200:S202"/>
    <mergeCell ref="T200:T202"/>
    <mergeCell ref="A200:A202"/>
    <mergeCell ref="B200:B202"/>
    <mergeCell ref="C200:C202"/>
    <mergeCell ref="D200:D202"/>
    <mergeCell ref="E200:E202"/>
    <mergeCell ref="A197:A199"/>
    <mergeCell ref="B197:B199"/>
    <mergeCell ref="C197:C199"/>
    <mergeCell ref="D197:D199"/>
    <mergeCell ref="E197:E199"/>
    <mergeCell ref="G194:G196"/>
    <mergeCell ref="H194:H196"/>
    <mergeCell ref="I194:I196"/>
    <mergeCell ref="J194:J196"/>
    <mergeCell ref="S194:S196"/>
    <mergeCell ref="T194:T196"/>
    <mergeCell ref="A194:A196"/>
    <mergeCell ref="B194:B196"/>
    <mergeCell ref="C194:C196"/>
    <mergeCell ref="D194:D196"/>
    <mergeCell ref="E194:E196"/>
    <mergeCell ref="F194:F196"/>
    <mergeCell ref="T197:T199"/>
    <mergeCell ref="F188:F190"/>
    <mergeCell ref="T191:T193"/>
    <mergeCell ref="U191:U193"/>
    <mergeCell ref="V191:V193"/>
    <mergeCell ref="W191:W193"/>
    <mergeCell ref="X191:X193"/>
    <mergeCell ref="Y191:Y193"/>
    <mergeCell ref="F191:F193"/>
    <mergeCell ref="G191:G193"/>
    <mergeCell ref="H191:H193"/>
    <mergeCell ref="I191:I193"/>
    <mergeCell ref="J191:J193"/>
    <mergeCell ref="S191:S193"/>
    <mergeCell ref="U188:U190"/>
    <mergeCell ref="V188:V190"/>
    <mergeCell ref="W188:W190"/>
    <mergeCell ref="X188:X190"/>
    <mergeCell ref="Y188:Y190"/>
    <mergeCell ref="U185:U187"/>
    <mergeCell ref="V185:V187"/>
    <mergeCell ref="W185:W187"/>
    <mergeCell ref="X185:X187"/>
    <mergeCell ref="Y185:Y187"/>
    <mergeCell ref="F185:F187"/>
    <mergeCell ref="G185:G187"/>
    <mergeCell ref="H185:H187"/>
    <mergeCell ref="I185:I187"/>
    <mergeCell ref="J185:J187"/>
    <mergeCell ref="S185:S187"/>
    <mergeCell ref="U182:U184"/>
    <mergeCell ref="V182:V184"/>
    <mergeCell ref="W182:W184"/>
    <mergeCell ref="X182:X184"/>
    <mergeCell ref="Y182:Y184"/>
    <mergeCell ref="A191:A193"/>
    <mergeCell ref="B191:B193"/>
    <mergeCell ref="C191:C193"/>
    <mergeCell ref="D191:D193"/>
    <mergeCell ref="E191:E193"/>
    <mergeCell ref="G188:G190"/>
    <mergeCell ref="H188:H190"/>
    <mergeCell ref="I188:I190"/>
    <mergeCell ref="J188:J190"/>
    <mergeCell ref="S188:S190"/>
    <mergeCell ref="T188:T190"/>
    <mergeCell ref="A188:A190"/>
    <mergeCell ref="B188:B190"/>
    <mergeCell ref="C188:C190"/>
    <mergeCell ref="D188:D190"/>
    <mergeCell ref="E188:E190"/>
    <mergeCell ref="A185:A187"/>
    <mergeCell ref="B185:B187"/>
    <mergeCell ref="C185:C187"/>
    <mergeCell ref="D185:D187"/>
    <mergeCell ref="E185:E187"/>
    <mergeCell ref="G182:G184"/>
    <mergeCell ref="H182:H184"/>
    <mergeCell ref="I182:I184"/>
    <mergeCell ref="J182:J184"/>
    <mergeCell ref="S182:S184"/>
    <mergeCell ref="T182:T184"/>
    <mergeCell ref="A182:A184"/>
    <mergeCell ref="B182:B184"/>
    <mergeCell ref="C182:C184"/>
    <mergeCell ref="D182:D184"/>
    <mergeCell ref="E182:E184"/>
    <mergeCell ref="F182:F184"/>
    <mergeCell ref="T185:T187"/>
    <mergeCell ref="F176:F178"/>
    <mergeCell ref="T179:T181"/>
    <mergeCell ref="U179:U181"/>
    <mergeCell ref="V179:V181"/>
    <mergeCell ref="W179:W181"/>
    <mergeCell ref="X179:X181"/>
    <mergeCell ref="Y179:Y181"/>
    <mergeCell ref="F179:F181"/>
    <mergeCell ref="G179:G181"/>
    <mergeCell ref="H179:H181"/>
    <mergeCell ref="I179:I181"/>
    <mergeCell ref="J179:J181"/>
    <mergeCell ref="S179:S181"/>
    <mergeCell ref="U176:U178"/>
    <mergeCell ref="V176:V178"/>
    <mergeCell ref="W176:W178"/>
    <mergeCell ref="X176:X178"/>
    <mergeCell ref="Y176:Y178"/>
    <mergeCell ref="U173:U175"/>
    <mergeCell ref="V173:V175"/>
    <mergeCell ref="W173:W175"/>
    <mergeCell ref="X173:X175"/>
    <mergeCell ref="Y173:Y175"/>
    <mergeCell ref="F173:F175"/>
    <mergeCell ref="G173:G175"/>
    <mergeCell ref="H173:H175"/>
    <mergeCell ref="I173:I175"/>
    <mergeCell ref="J173:J175"/>
    <mergeCell ref="S173:S175"/>
    <mergeCell ref="U170:U172"/>
    <mergeCell ref="V170:V172"/>
    <mergeCell ref="W170:W172"/>
    <mergeCell ref="X170:X172"/>
    <mergeCell ref="Y170:Y172"/>
    <mergeCell ref="A179:A181"/>
    <mergeCell ref="B179:B181"/>
    <mergeCell ref="C179:C181"/>
    <mergeCell ref="D179:D181"/>
    <mergeCell ref="E179:E181"/>
    <mergeCell ref="G176:G178"/>
    <mergeCell ref="H176:H178"/>
    <mergeCell ref="I176:I178"/>
    <mergeCell ref="J176:J178"/>
    <mergeCell ref="S176:S178"/>
    <mergeCell ref="T176:T178"/>
    <mergeCell ref="A176:A178"/>
    <mergeCell ref="B176:B178"/>
    <mergeCell ref="C176:C178"/>
    <mergeCell ref="D176:D178"/>
    <mergeCell ref="E176:E178"/>
    <mergeCell ref="A173:A175"/>
    <mergeCell ref="B173:B175"/>
    <mergeCell ref="C173:C175"/>
    <mergeCell ref="D173:D175"/>
    <mergeCell ref="E173:E175"/>
    <mergeCell ref="G170:G172"/>
    <mergeCell ref="H170:H172"/>
    <mergeCell ref="I170:I172"/>
    <mergeCell ref="J170:J172"/>
    <mergeCell ref="S170:S172"/>
    <mergeCell ref="T170:T172"/>
    <mergeCell ref="A170:A172"/>
    <mergeCell ref="B170:B172"/>
    <mergeCell ref="C170:C172"/>
    <mergeCell ref="D170:D172"/>
    <mergeCell ref="E170:E172"/>
    <mergeCell ref="F170:F172"/>
    <mergeCell ref="T173:T175"/>
    <mergeCell ref="F164:F166"/>
    <mergeCell ref="T167:T169"/>
    <mergeCell ref="U167:U169"/>
    <mergeCell ref="V167:V169"/>
    <mergeCell ref="W167:W169"/>
    <mergeCell ref="X167:X169"/>
    <mergeCell ref="Y167:Y169"/>
    <mergeCell ref="F167:F169"/>
    <mergeCell ref="G167:G169"/>
    <mergeCell ref="H167:H169"/>
    <mergeCell ref="I167:I169"/>
    <mergeCell ref="J167:J169"/>
    <mergeCell ref="S167:S169"/>
    <mergeCell ref="U164:U166"/>
    <mergeCell ref="V164:V166"/>
    <mergeCell ref="W164:W166"/>
    <mergeCell ref="X164:X166"/>
    <mergeCell ref="Y164:Y166"/>
    <mergeCell ref="U161:U163"/>
    <mergeCell ref="V161:V163"/>
    <mergeCell ref="W161:W163"/>
    <mergeCell ref="X161:X163"/>
    <mergeCell ref="Y161:Y163"/>
    <mergeCell ref="F161:F163"/>
    <mergeCell ref="G161:G163"/>
    <mergeCell ref="H161:H163"/>
    <mergeCell ref="I161:I163"/>
    <mergeCell ref="J161:J163"/>
    <mergeCell ref="S161:S163"/>
    <mergeCell ref="U158:U160"/>
    <mergeCell ref="V158:V160"/>
    <mergeCell ref="W158:W160"/>
    <mergeCell ref="X158:X160"/>
    <mergeCell ref="Y158:Y160"/>
    <mergeCell ref="A167:A169"/>
    <mergeCell ref="B167:B169"/>
    <mergeCell ref="C167:C169"/>
    <mergeCell ref="D167:D169"/>
    <mergeCell ref="E167:E169"/>
    <mergeCell ref="G164:G166"/>
    <mergeCell ref="H164:H166"/>
    <mergeCell ref="I164:I166"/>
    <mergeCell ref="J164:J166"/>
    <mergeCell ref="S164:S166"/>
    <mergeCell ref="T164:T166"/>
    <mergeCell ref="A164:A166"/>
    <mergeCell ref="B164:B166"/>
    <mergeCell ref="C164:C166"/>
    <mergeCell ref="D164:D166"/>
    <mergeCell ref="E164:E166"/>
    <mergeCell ref="A161:A163"/>
    <mergeCell ref="B161:B163"/>
    <mergeCell ref="C161:C163"/>
    <mergeCell ref="D161:D163"/>
    <mergeCell ref="E161:E163"/>
    <mergeCell ref="G158:G160"/>
    <mergeCell ref="H158:H160"/>
    <mergeCell ref="I158:I160"/>
    <mergeCell ref="J158:J160"/>
    <mergeCell ref="S158:S160"/>
    <mergeCell ref="T158:T160"/>
    <mergeCell ref="A158:A160"/>
    <mergeCell ref="B158:B160"/>
    <mergeCell ref="C158:C160"/>
    <mergeCell ref="D158:D160"/>
    <mergeCell ref="E158:E160"/>
    <mergeCell ref="F158:F160"/>
    <mergeCell ref="T161:T163"/>
    <mergeCell ref="F152:F154"/>
    <mergeCell ref="T155:T157"/>
    <mergeCell ref="U155:U157"/>
    <mergeCell ref="V155:V157"/>
    <mergeCell ref="W155:W157"/>
    <mergeCell ref="X155:X157"/>
    <mergeCell ref="Y155:Y157"/>
    <mergeCell ref="F155:F157"/>
    <mergeCell ref="G155:G157"/>
    <mergeCell ref="H155:H157"/>
    <mergeCell ref="I155:I157"/>
    <mergeCell ref="J155:J157"/>
    <mergeCell ref="S155:S157"/>
    <mergeCell ref="U152:U154"/>
    <mergeCell ref="V152:V154"/>
    <mergeCell ref="W152:W154"/>
    <mergeCell ref="X152:X154"/>
    <mergeCell ref="Y152:Y154"/>
    <mergeCell ref="U149:U151"/>
    <mergeCell ref="V149:V151"/>
    <mergeCell ref="W149:W151"/>
    <mergeCell ref="X149:X151"/>
    <mergeCell ref="Y149:Y151"/>
    <mergeCell ref="F149:F151"/>
    <mergeCell ref="G149:G151"/>
    <mergeCell ref="H149:H151"/>
    <mergeCell ref="I149:I151"/>
    <mergeCell ref="J149:J151"/>
    <mergeCell ref="S149:S151"/>
    <mergeCell ref="U146:U148"/>
    <mergeCell ref="V146:V148"/>
    <mergeCell ref="W146:W148"/>
    <mergeCell ref="X146:X148"/>
    <mergeCell ref="Y146:Y148"/>
    <mergeCell ref="A155:A157"/>
    <mergeCell ref="B155:B157"/>
    <mergeCell ref="C155:C157"/>
    <mergeCell ref="D155:D157"/>
    <mergeCell ref="E155:E157"/>
    <mergeCell ref="G152:G154"/>
    <mergeCell ref="H152:H154"/>
    <mergeCell ref="I152:I154"/>
    <mergeCell ref="J152:J154"/>
    <mergeCell ref="S152:S154"/>
    <mergeCell ref="T152:T154"/>
    <mergeCell ref="A152:A154"/>
    <mergeCell ref="B152:B154"/>
    <mergeCell ref="C152:C154"/>
    <mergeCell ref="D152:D154"/>
    <mergeCell ref="E152:E154"/>
    <mergeCell ref="A149:A151"/>
    <mergeCell ref="B149:B151"/>
    <mergeCell ref="C149:C151"/>
    <mergeCell ref="D149:D151"/>
    <mergeCell ref="E149:E151"/>
    <mergeCell ref="G146:G148"/>
    <mergeCell ref="H146:H148"/>
    <mergeCell ref="I146:I148"/>
    <mergeCell ref="J146:J148"/>
    <mergeCell ref="S146:S148"/>
    <mergeCell ref="T146:T148"/>
    <mergeCell ref="A146:A148"/>
    <mergeCell ref="B146:B148"/>
    <mergeCell ref="C146:C148"/>
    <mergeCell ref="D146:D148"/>
    <mergeCell ref="E146:E148"/>
    <mergeCell ref="F146:F148"/>
    <mergeCell ref="T149:T151"/>
    <mergeCell ref="F140:F142"/>
    <mergeCell ref="T143:T145"/>
    <mergeCell ref="U143:U145"/>
    <mergeCell ref="V143:V145"/>
    <mergeCell ref="W143:W145"/>
    <mergeCell ref="X143:X145"/>
    <mergeCell ref="Y143:Y145"/>
    <mergeCell ref="F143:F145"/>
    <mergeCell ref="G143:G145"/>
    <mergeCell ref="H143:H145"/>
    <mergeCell ref="I143:I145"/>
    <mergeCell ref="J143:J145"/>
    <mergeCell ref="S143:S145"/>
    <mergeCell ref="U140:U142"/>
    <mergeCell ref="V140:V142"/>
    <mergeCell ref="W140:W142"/>
    <mergeCell ref="X140:X142"/>
    <mergeCell ref="Y140:Y142"/>
    <mergeCell ref="U137:U139"/>
    <mergeCell ref="V137:V139"/>
    <mergeCell ref="W137:W139"/>
    <mergeCell ref="X137:X139"/>
    <mergeCell ref="Y137:Y139"/>
    <mergeCell ref="F137:F139"/>
    <mergeCell ref="G137:G139"/>
    <mergeCell ref="H137:H139"/>
    <mergeCell ref="I137:I139"/>
    <mergeCell ref="J137:J139"/>
    <mergeCell ref="S137:S139"/>
    <mergeCell ref="U134:U136"/>
    <mergeCell ref="V134:V136"/>
    <mergeCell ref="W134:W136"/>
    <mergeCell ref="X134:X136"/>
    <mergeCell ref="Y134:Y136"/>
    <mergeCell ref="A143:A145"/>
    <mergeCell ref="B143:B145"/>
    <mergeCell ref="C143:C145"/>
    <mergeCell ref="D143:D145"/>
    <mergeCell ref="E143:E145"/>
    <mergeCell ref="G140:G142"/>
    <mergeCell ref="H140:H142"/>
    <mergeCell ref="I140:I142"/>
    <mergeCell ref="J140:J142"/>
    <mergeCell ref="S140:S142"/>
    <mergeCell ref="T140:T142"/>
    <mergeCell ref="A140:A142"/>
    <mergeCell ref="B140:B142"/>
    <mergeCell ref="C140:C142"/>
    <mergeCell ref="D140:D142"/>
    <mergeCell ref="E140:E142"/>
    <mergeCell ref="A137:A139"/>
    <mergeCell ref="B137:B139"/>
    <mergeCell ref="C137:C139"/>
    <mergeCell ref="D137:D139"/>
    <mergeCell ref="E137:E139"/>
    <mergeCell ref="G134:G136"/>
    <mergeCell ref="H134:H136"/>
    <mergeCell ref="I134:I136"/>
    <mergeCell ref="J134:J136"/>
    <mergeCell ref="S134:S136"/>
    <mergeCell ref="T134:T136"/>
    <mergeCell ref="A134:A136"/>
    <mergeCell ref="B134:B136"/>
    <mergeCell ref="C134:C136"/>
    <mergeCell ref="D134:D136"/>
    <mergeCell ref="E134:E136"/>
    <mergeCell ref="F134:F136"/>
    <mergeCell ref="T137:T139"/>
    <mergeCell ref="F127:F129"/>
    <mergeCell ref="T131:T133"/>
    <mergeCell ref="U131:U133"/>
    <mergeCell ref="V131:V133"/>
    <mergeCell ref="W131:W133"/>
    <mergeCell ref="X131:X133"/>
    <mergeCell ref="Y131:Y133"/>
    <mergeCell ref="F131:F133"/>
    <mergeCell ref="G131:G133"/>
    <mergeCell ref="H131:H133"/>
    <mergeCell ref="I131:I133"/>
    <mergeCell ref="J131:J133"/>
    <mergeCell ref="S131:S133"/>
    <mergeCell ref="U127:U129"/>
    <mergeCell ref="V127:V129"/>
    <mergeCell ref="W127:W129"/>
    <mergeCell ref="X127:X129"/>
    <mergeCell ref="Y127:Y129"/>
    <mergeCell ref="U124:U126"/>
    <mergeCell ref="V124:V126"/>
    <mergeCell ref="W124:W126"/>
    <mergeCell ref="X124:X126"/>
    <mergeCell ref="Y124:Y126"/>
    <mergeCell ref="F124:F126"/>
    <mergeCell ref="G124:G126"/>
    <mergeCell ref="H124:H126"/>
    <mergeCell ref="I124:I126"/>
    <mergeCell ref="J124:J126"/>
    <mergeCell ref="S124:S126"/>
    <mergeCell ref="U121:U123"/>
    <mergeCell ref="V121:V123"/>
    <mergeCell ref="W121:W123"/>
    <mergeCell ref="X121:X123"/>
    <mergeCell ref="Y121:Y123"/>
    <mergeCell ref="A131:A133"/>
    <mergeCell ref="B131:B133"/>
    <mergeCell ref="C131:C133"/>
    <mergeCell ref="D131:D133"/>
    <mergeCell ref="E131:E133"/>
    <mergeCell ref="G127:G129"/>
    <mergeCell ref="H127:H129"/>
    <mergeCell ref="I127:I129"/>
    <mergeCell ref="J127:J129"/>
    <mergeCell ref="S127:S129"/>
    <mergeCell ref="T127:T129"/>
    <mergeCell ref="A127:A129"/>
    <mergeCell ref="B127:B129"/>
    <mergeCell ref="C127:C129"/>
    <mergeCell ref="D127:D129"/>
    <mergeCell ref="E127:E129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S121:S123"/>
    <mergeCell ref="T121:T123"/>
    <mergeCell ref="A121:A123"/>
    <mergeCell ref="B121:B123"/>
    <mergeCell ref="C121:C123"/>
    <mergeCell ref="D121:D123"/>
    <mergeCell ref="E121:E123"/>
    <mergeCell ref="F121:F123"/>
    <mergeCell ref="T124:T126"/>
    <mergeCell ref="F115:F117"/>
    <mergeCell ref="T118:T120"/>
    <mergeCell ref="U118:U120"/>
    <mergeCell ref="V118:V120"/>
    <mergeCell ref="W118:W120"/>
    <mergeCell ref="X118:X120"/>
    <mergeCell ref="Y118:Y120"/>
    <mergeCell ref="F118:F120"/>
    <mergeCell ref="G118:G120"/>
    <mergeCell ref="H118:H120"/>
    <mergeCell ref="I118:I120"/>
    <mergeCell ref="J118:J120"/>
    <mergeCell ref="S118:S120"/>
    <mergeCell ref="U115:U117"/>
    <mergeCell ref="V115:V117"/>
    <mergeCell ref="W115:W117"/>
    <mergeCell ref="X115:X117"/>
    <mergeCell ref="Y115:Y117"/>
    <mergeCell ref="U112:U114"/>
    <mergeCell ref="V112:V114"/>
    <mergeCell ref="W112:W114"/>
    <mergeCell ref="X112:X114"/>
    <mergeCell ref="Y112:Y114"/>
    <mergeCell ref="F112:F114"/>
    <mergeCell ref="G112:G114"/>
    <mergeCell ref="H112:H114"/>
    <mergeCell ref="I112:I114"/>
    <mergeCell ref="J112:J114"/>
    <mergeCell ref="S112:S114"/>
    <mergeCell ref="U109:U111"/>
    <mergeCell ref="V109:V111"/>
    <mergeCell ref="W109:W111"/>
    <mergeCell ref="X109:X111"/>
    <mergeCell ref="Y109:Y111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S115:S117"/>
    <mergeCell ref="T115:T117"/>
    <mergeCell ref="A115:A117"/>
    <mergeCell ref="B115:B117"/>
    <mergeCell ref="C115:C117"/>
    <mergeCell ref="D115:D117"/>
    <mergeCell ref="E115:E117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S109:S111"/>
    <mergeCell ref="T109:T111"/>
    <mergeCell ref="A109:A111"/>
    <mergeCell ref="B109:B111"/>
    <mergeCell ref="C109:C111"/>
    <mergeCell ref="D109:D111"/>
    <mergeCell ref="E109:E111"/>
    <mergeCell ref="F109:F111"/>
    <mergeCell ref="T112:T114"/>
    <mergeCell ref="F103:F105"/>
    <mergeCell ref="T106:T108"/>
    <mergeCell ref="U106:U108"/>
    <mergeCell ref="V106:V108"/>
    <mergeCell ref="W106:W108"/>
    <mergeCell ref="X106:X108"/>
    <mergeCell ref="Y106:Y108"/>
    <mergeCell ref="F106:F108"/>
    <mergeCell ref="G106:G108"/>
    <mergeCell ref="H106:H108"/>
    <mergeCell ref="I106:I108"/>
    <mergeCell ref="J106:J108"/>
    <mergeCell ref="S106:S108"/>
    <mergeCell ref="U103:U105"/>
    <mergeCell ref="V103:V105"/>
    <mergeCell ref="W103:W105"/>
    <mergeCell ref="X103:X105"/>
    <mergeCell ref="Y103:Y105"/>
    <mergeCell ref="U100:U102"/>
    <mergeCell ref="V100:V102"/>
    <mergeCell ref="W100:W102"/>
    <mergeCell ref="X100:X102"/>
    <mergeCell ref="Y100:Y102"/>
    <mergeCell ref="F100:F102"/>
    <mergeCell ref="G100:G102"/>
    <mergeCell ref="H100:H102"/>
    <mergeCell ref="I100:I102"/>
    <mergeCell ref="J100:J102"/>
    <mergeCell ref="S100:S102"/>
    <mergeCell ref="U97:U99"/>
    <mergeCell ref="V97:V99"/>
    <mergeCell ref="W97:W99"/>
    <mergeCell ref="X97:X99"/>
    <mergeCell ref="Y97:Y99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S103:S105"/>
    <mergeCell ref="T103:T105"/>
    <mergeCell ref="A103:A105"/>
    <mergeCell ref="B103:B105"/>
    <mergeCell ref="C103:C105"/>
    <mergeCell ref="D103:D105"/>
    <mergeCell ref="E103:E105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S97:S99"/>
    <mergeCell ref="T97:T99"/>
    <mergeCell ref="A97:A99"/>
    <mergeCell ref="B97:B99"/>
    <mergeCell ref="C97:C99"/>
    <mergeCell ref="D97:D99"/>
    <mergeCell ref="E97:E99"/>
    <mergeCell ref="F97:F99"/>
    <mergeCell ref="T100:T102"/>
    <mergeCell ref="F91:F93"/>
    <mergeCell ref="T94:T96"/>
    <mergeCell ref="U94:U96"/>
    <mergeCell ref="V94:V96"/>
    <mergeCell ref="W94:W96"/>
    <mergeCell ref="X94:X96"/>
    <mergeCell ref="Y94:Y96"/>
    <mergeCell ref="F94:F96"/>
    <mergeCell ref="G94:G96"/>
    <mergeCell ref="H94:H96"/>
    <mergeCell ref="I94:I96"/>
    <mergeCell ref="J94:J96"/>
    <mergeCell ref="S94:S96"/>
    <mergeCell ref="U91:U93"/>
    <mergeCell ref="V91:V93"/>
    <mergeCell ref="W91:W93"/>
    <mergeCell ref="X91:X93"/>
    <mergeCell ref="Y91:Y93"/>
    <mergeCell ref="U88:U90"/>
    <mergeCell ref="V88:V90"/>
    <mergeCell ref="W88:W90"/>
    <mergeCell ref="X88:X90"/>
    <mergeCell ref="Y88:Y90"/>
    <mergeCell ref="F88:F90"/>
    <mergeCell ref="G88:G90"/>
    <mergeCell ref="H88:H90"/>
    <mergeCell ref="I88:I90"/>
    <mergeCell ref="J88:J90"/>
    <mergeCell ref="S88:S90"/>
    <mergeCell ref="U85:U87"/>
    <mergeCell ref="V85:V87"/>
    <mergeCell ref="W85:W87"/>
    <mergeCell ref="X85:X87"/>
    <mergeCell ref="Y85:Y87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S91:S93"/>
    <mergeCell ref="T91:T93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S85:S87"/>
    <mergeCell ref="T85:T87"/>
    <mergeCell ref="A85:A87"/>
    <mergeCell ref="B85:B87"/>
    <mergeCell ref="C85:C87"/>
    <mergeCell ref="D85:D87"/>
    <mergeCell ref="E85:E87"/>
    <mergeCell ref="F85:F87"/>
    <mergeCell ref="T88:T90"/>
    <mergeCell ref="F79:F81"/>
    <mergeCell ref="T82:T84"/>
    <mergeCell ref="U82:U84"/>
    <mergeCell ref="V82:V84"/>
    <mergeCell ref="W82:W84"/>
    <mergeCell ref="X82:X84"/>
    <mergeCell ref="Y82:Y84"/>
    <mergeCell ref="F82:F84"/>
    <mergeCell ref="G82:G84"/>
    <mergeCell ref="H82:H84"/>
    <mergeCell ref="I82:I84"/>
    <mergeCell ref="J82:J84"/>
    <mergeCell ref="S82:S84"/>
    <mergeCell ref="U79:U81"/>
    <mergeCell ref="V79:V81"/>
    <mergeCell ref="W79:W81"/>
    <mergeCell ref="X79:X81"/>
    <mergeCell ref="Y79:Y81"/>
    <mergeCell ref="U76:U78"/>
    <mergeCell ref="V76:V78"/>
    <mergeCell ref="W76:W78"/>
    <mergeCell ref="X76:X78"/>
    <mergeCell ref="Y76:Y78"/>
    <mergeCell ref="F76:F78"/>
    <mergeCell ref="G76:G78"/>
    <mergeCell ref="H76:H78"/>
    <mergeCell ref="I76:I78"/>
    <mergeCell ref="J76:J78"/>
    <mergeCell ref="S76:S78"/>
    <mergeCell ref="U73:U75"/>
    <mergeCell ref="V73:V75"/>
    <mergeCell ref="W73:W75"/>
    <mergeCell ref="X73:X75"/>
    <mergeCell ref="Y73:Y75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S79:S81"/>
    <mergeCell ref="T79:T81"/>
    <mergeCell ref="A79:A81"/>
    <mergeCell ref="B79:B81"/>
    <mergeCell ref="C79:C81"/>
    <mergeCell ref="D79:D81"/>
    <mergeCell ref="E79:E81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S73:S75"/>
    <mergeCell ref="T73:T75"/>
    <mergeCell ref="A73:A75"/>
    <mergeCell ref="B73:B75"/>
    <mergeCell ref="C73:C75"/>
    <mergeCell ref="D73:D75"/>
    <mergeCell ref="E73:E75"/>
    <mergeCell ref="F73:F75"/>
    <mergeCell ref="T76:T78"/>
    <mergeCell ref="F67:F69"/>
    <mergeCell ref="T70:T72"/>
    <mergeCell ref="U70:U72"/>
    <mergeCell ref="V70:V72"/>
    <mergeCell ref="W70:W72"/>
    <mergeCell ref="X70:X72"/>
    <mergeCell ref="Y70:Y72"/>
    <mergeCell ref="F70:F72"/>
    <mergeCell ref="G70:G72"/>
    <mergeCell ref="H70:H72"/>
    <mergeCell ref="I70:I72"/>
    <mergeCell ref="J70:J72"/>
    <mergeCell ref="S70:S72"/>
    <mergeCell ref="U67:U69"/>
    <mergeCell ref="V67:V69"/>
    <mergeCell ref="W67:W69"/>
    <mergeCell ref="X67:X69"/>
    <mergeCell ref="Y67:Y69"/>
    <mergeCell ref="U64:U66"/>
    <mergeCell ref="V64:V66"/>
    <mergeCell ref="W64:W66"/>
    <mergeCell ref="X64:X66"/>
    <mergeCell ref="Y64:Y66"/>
    <mergeCell ref="F64:F66"/>
    <mergeCell ref="G64:G66"/>
    <mergeCell ref="H64:H66"/>
    <mergeCell ref="I64:I66"/>
    <mergeCell ref="J64:J66"/>
    <mergeCell ref="S64:S66"/>
    <mergeCell ref="U61:U63"/>
    <mergeCell ref="V61:V63"/>
    <mergeCell ref="W61:W63"/>
    <mergeCell ref="X61:X63"/>
    <mergeCell ref="Y61:Y63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S67:S69"/>
    <mergeCell ref="T67:T69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S61:S63"/>
    <mergeCell ref="T61:T63"/>
    <mergeCell ref="A61:A63"/>
    <mergeCell ref="B61:B63"/>
    <mergeCell ref="C61:C63"/>
    <mergeCell ref="D61:D63"/>
    <mergeCell ref="E61:E63"/>
    <mergeCell ref="F61:F63"/>
    <mergeCell ref="T64:T66"/>
    <mergeCell ref="F55:F57"/>
    <mergeCell ref="T58:T60"/>
    <mergeCell ref="U58:U60"/>
    <mergeCell ref="V58:V60"/>
    <mergeCell ref="W58:W60"/>
    <mergeCell ref="X58:X60"/>
    <mergeCell ref="Y58:Y60"/>
    <mergeCell ref="F58:F60"/>
    <mergeCell ref="G58:G60"/>
    <mergeCell ref="H58:H60"/>
    <mergeCell ref="I58:I60"/>
    <mergeCell ref="J58:J60"/>
    <mergeCell ref="S58:S60"/>
    <mergeCell ref="U55:U57"/>
    <mergeCell ref="V55:V57"/>
    <mergeCell ref="W55:W57"/>
    <mergeCell ref="X55:X57"/>
    <mergeCell ref="Y55:Y57"/>
    <mergeCell ref="U52:U54"/>
    <mergeCell ref="V52:V54"/>
    <mergeCell ref="W52:W54"/>
    <mergeCell ref="X52:X54"/>
    <mergeCell ref="Y52:Y54"/>
    <mergeCell ref="F52:F54"/>
    <mergeCell ref="G52:G54"/>
    <mergeCell ref="H52:H54"/>
    <mergeCell ref="I52:I54"/>
    <mergeCell ref="J52:J54"/>
    <mergeCell ref="S52:S54"/>
    <mergeCell ref="U49:U51"/>
    <mergeCell ref="V49:V51"/>
    <mergeCell ref="W49:W51"/>
    <mergeCell ref="X49:X51"/>
    <mergeCell ref="Y49:Y51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S55:S57"/>
    <mergeCell ref="T55:T57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S49:S51"/>
    <mergeCell ref="T49:T51"/>
    <mergeCell ref="A49:A51"/>
    <mergeCell ref="B49:B51"/>
    <mergeCell ref="C49:C51"/>
    <mergeCell ref="D49:D51"/>
    <mergeCell ref="E49:E51"/>
    <mergeCell ref="F49:F51"/>
    <mergeCell ref="T52:T54"/>
    <mergeCell ref="F43:F45"/>
    <mergeCell ref="T46:T48"/>
    <mergeCell ref="U46:U48"/>
    <mergeCell ref="V46:V48"/>
    <mergeCell ref="W46:W48"/>
    <mergeCell ref="X46:X48"/>
    <mergeCell ref="Y46:Y48"/>
    <mergeCell ref="F46:F48"/>
    <mergeCell ref="G46:G48"/>
    <mergeCell ref="H46:H48"/>
    <mergeCell ref="I46:I48"/>
    <mergeCell ref="J46:J48"/>
    <mergeCell ref="S46:S48"/>
    <mergeCell ref="U43:U45"/>
    <mergeCell ref="V43:V45"/>
    <mergeCell ref="W43:W45"/>
    <mergeCell ref="X43:X45"/>
    <mergeCell ref="Y43:Y45"/>
    <mergeCell ref="U40:U42"/>
    <mergeCell ref="V40:V42"/>
    <mergeCell ref="W40:W42"/>
    <mergeCell ref="X40:X42"/>
    <mergeCell ref="Y40:Y42"/>
    <mergeCell ref="F40:F42"/>
    <mergeCell ref="G40:G42"/>
    <mergeCell ref="H40:H42"/>
    <mergeCell ref="I40:I42"/>
    <mergeCell ref="J40:J42"/>
    <mergeCell ref="S40:S42"/>
    <mergeCell ref="U37:U39"/>
    <mergeCell ref="V37:V39"/>
    <mergeCell ref="W37:W39"/>
    <mergeCell ref="X37:X39"/>
    <mergeCell ref="Y37:Y39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S43:S45"/>
    <mergeCell ref="T43:T45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S37:S39"/>
    <mergeCell ref="T37:T39"/>
    <mergeCell ref="A37:A39"/>
    <mergeCell ref="B37:B39"/>
    <mergeCell ref="C37:C39"/>
    <mergeCell ref="D37:D39"/>
    <mergeCell ref="E37:E39"/>
    <mergeCell ref="F37:F39"/>
    <mergeCell ref="T40:T42"/>
    <mergeCell ref="F31:F33"/>
    <mergeCell ref="T34:T36"/>
    <mergeCell ref="U34:U36"/>
    <mergeCell ref="V34:V36"/>
    <mergeCell ref="W34:W36"/>
    <mergeCell ref="X34:X36"/>
    <mergeCell ref="Y34:Y36"/>
    <mergeCell ref="F34:F36"/>
    <mergeCell ref="G34:G36"/>
    <mergeCell ref="H34:H36"/>
    <mergeCell ref="I34:I36"/>
    <mergeCell ref="J34:J36"/>
    <mergeCell ref="S34:S36"/>
    <mergeCell ref="U31:U33"/>
    <mergeCell ref="V31:V33"/>
    <mergeCell ref="W31:W33"/>
    <mergeCell ref="X31:X33"/>
    <mergeCell ref="Y31:Y33"/>
    <mergeCell ref="U28:U30"/>
    <mergeCell ref="V28:V30"/>
    <mergeCell ref="W28:W30"/>
    <mergeCell ref="X28:X30"/>
    <mergeCell ref="Y28:Y30"/>
    <mergeCell ref="F28:F30"/>
    <mergeCell ref="G28:G30"/>
    <mergeCell ref="H28:H30"/>
    <mergeCell ref="I28:I30"/>
    <mergeCell ref="J28:J30"/>
    <mergeCell ref="S28:S30"/>
    <mergeCell ref="U25:U27"/>
    <mergeCell ref="V25:V27"/>
    <mergeCell ref="W25:W27"/>
    <mergeCell ref="X25:X27"/>
    <mergeCell ref="Y25:Y27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S31:S33"/>
    <mergeCell ref="T31:T33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S25:S27"/>
    <mergeCell ref="T25:T27"/>
    <mergeCell ref="A25:A27"/>
    <mergeCell ref="B25:B27"/>
    <mergeCell ref="C25:C27"/>
    <mergeCell ref="D25:D27"/>
    <mergeCell ref="E25:E27"/>
    <mergeCell ref="F25:F27"/>
    <mergeCell ref="T28:T30"/>
    <mergeCell ref="F19:F21"/>
    <mergeCell ref="T22:T24"/>
    <mergeCell ref="U22:U24"/>
    <mergeCell ref="V22:V24"/>
    <mergeCell ref="W22:W24"/>
    <mergeCell ref="X22:X24"/>
    <mergeCell ref="Y22:Y24"/>
    <mergeCell ref="F22:F24"/>
    <mergeCell ref="G22:G24"/>
    <mergeCell ref="H22:H24"/>
    <mergeCell ref="I22:I24"/>
    <mergeCell ref="J22:J24"/>
    <mergeCell ref="S22:S24"/>
    <mergeCell ref="U19:U21"/>
    <mergeCell ref="V19:V21"/>
    <mergeCell ref="W19:W21"/>
    <mergeCell ref="X19:X21"/>
    <mergeCell ref="Y19:Y21"/>
    <mergeCell ref="U16:U18"/>
    <mergeCell ref="V16:V18"/>
    <mergeCell ref="W16:W18"/>
    <mergeCell ref="X16:X18"/>
    <mergeCell ref="Y16:Y18"/>
    <mergeCell ref="F16:F18"/>
    <mergeCell ref="G16:G18"/>
    <mergeCell ref="H16:H18"/>
    <mergeCell ref="I16:I18"/>
    <mergeCell ref="J16:J18"/>
    <mergeCell ref="S16:S18"/>
    <mergeCell ref="U13:U15"/>
    <mergeCell ref="V13:V15"/>
    <mergeCell ref="W13:W15"/>
    <mergeCell ref="X13:X15"/>
    <mergeCell ref="Y13:Y15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S19:S21"/>
    <mergeCell ref="T19:T21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S13:S15"/>
    <mergeCell ref="T13:T15"/>
    <mergeCell ref="A13:A15"/>
    <mergeCell ref="B13:B15"/>
    <mergeCell ref="C13:C15"/>
    <mergeCell ref="D13:D15"/>
    <mergeCell ref="E13:E15"/>
    <mergeCell ref="F13:F15"/>
    <mergeCell ref="T16:T18"/>
    <mergeCell ref="B7:B9"/>
    <mergeCell ref="C7:C9"/>
    <mergeCell ref="D7:D9"/>
    <mergeCell ref="E7:E9"/>
    <mergeCell ref="F7:F9"/>
    <mergeCell ref="H4:H6"/>
    <mergeCell ref="I4:I6"/>
    <mergeCell ref="J4:J6"/>
    <mergeCell ref="S4:S6"/>
    <mergeCell ref="T4:T6"/>
    <mergeCell ref="U4:U6"/>
    <mergeCell ref="T10:T12"/>
    <mergeCell ref="U10:U12"/>
    <mergeCell ref="V10:V12"/>
    <mergeCell ref="W10:W12"/>
    <mergeCell ref="X10:X12"/>
    <mergeCell ref="Y10:Y12"/>
    <mergeCell ref="F10:F12"/>
    <mergeCell ref="G10:G12"/>
    <mergeCell ref="H10:H12"/>
    <mergeCell ref="I10:I12"/>
    <mergeCell ref="J10:J12"/>
    <mergeCell ref="S10:S12"/>
    <mergeCell ref="U7:U9"/>
    <mergeCell ref="V7:V9"/>
    <mergeCell ref="W7:W9"/>
    <mergeCell ref="X7:X9"/>
    <mergeCell ref="Y7:Y9"/>
    <mergeCell ref="Y1:Y3"/>
    <mergeCell ref="B2:F2"/>
    <mergeCell ref="G2:I2"/>
    <mergeCell ref="A4:A6"/>
    <mergeCell ref="B4:B6"/>
    <mergeCell ref="C4:C6"/>
    <mergeCell ref="D4:D6"/>
    <mergeCell ref="E4:E6"/>
    <mergeCell ref="F4:F6"/>
    <mergeCell ref="G4:G6"/>
    <mergeCell ref="A1:A3"/>
    <mergeCell ref="B1:I1"/>
    <mergeCell ref="J1:J3"/>
    <mergeCell ref="K1:R2"/>
    <mergeCell ref="S1:W2"/>
    <mergeCell ref="X1:X3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S7:S9"/>
    <mergeCell ref="T7:T9"/>
    <mergeCell ref="V4:V6"/>
    <mergeCell ref="W4:W6"/>
    <mergeCell ref="X4:X6"/>
    <mergeCell ref="Y4:Y6"/>
    <mergeCell ref="A7:A9"/>
  </mergeCells>
  <pageMargins left="0.7" right="0.7" top="0.75" bottom="0.75" header="0.3" footer="0.3"/>
  <pageSetup scale="54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45C45-A4FE-4FDB-9B69-C3F8B9D0FD9D}">
  <sheetPr>
    <pageSetUpPr fitToPage="1"/>
  </sheetPr>
  <dimension ref="A1:Y193"/>
  <sheetViews>
    <sheetView workbookViewId="0">
      <pane xSplit="14" ySplit="15" topLeftCell="O16" activePane="bottomRight" state="frozen"/>
      <selection activeCell="H25" sqref="H25:H26"/>
      <selection pane="topRight" activeCell="H25" sqref="H25:H26"/>
      <selection pane="bottomLeft" activeCell="H25" sqref="H25:H26"/>
      <selection pane="bottomRight" activeCell="H25" sqref="H25:H27"/>
    </sheetView>
  </sheetViews>
  <sheetFormatPr defaultRowHeight="15" x14ac:dyDescent="0.25"/>
  <cols>
    <col min="1" max="1" width="15.140625" customWidth="1"/>
    <col min="2" max="2" width="12.7109375" customWidth="1"/>
    <col min="3" max="3" width="18.42578125" customWidth="1"/>
    <col min="4" max="4" width="14.85546875" customWidth="1"/>
    <col min="5" max="9" width="0" hidden="1" customWidth="1"/>
    <col min="10" max="10" width="12.7109375" customWidth="1"/>
    <col min="11" max="11" width="10.85546875" customWidth="1"/>
    <col min="12" max="12" width="12.140625" customWidth="1"/>
    <col min="13" max="13" width="12.7109375" customWidth="1"/>
    <col min="24" max="24" width="10.7109375" customWidth="1"/>
    <col min="25" max="25" width="13.5703125" customWidth="1"/>
  </cols>
  <sheetData>
    <row r="1" spans="1:25" ht="15.75" thickBot="1" x14ac:dyDescent="0.3">
      <c r="A1" s="290" t="s">
        <v>937</v>
      </c>
      <c r="B1" s="215" t="s">
        <v>946</v>
      </c>
      <c r="C1" s="216"/>
      <c r="D1" s="216"/>
      <c r="E1" s="216"/>
      <c r="F1" s="216"/>
      <c r="G1" s="217"/>
      <c r="H1" s="217"/>
      <c r="I1" s="218"/>
      <c r="J1" s="219" t="s">
        <v>943</v>
      </c>
      <c r="K1" s="221" t="s">
        <v>944</v>
      </c>
      <c r="L1" s="222"/>
      <c r="M1" s="222"/>
      <c r="N1" s="222"/>
      <c r="O1" s="222"/>
      <c r="P1" s="223"/>
      <c r="Q1" s="223"/>
      <c r="R1" s="224"/>
      <c r="S1" s="226" t="s">
        <v>132</v>
      </c>
      <c r="T1" s="227"/>
      <c r="U1" s="227"/>
      <c r="V1" s="227"/>
      <c r="W1" s="228"/>
      <c r="X1" s="211" t="s">
        <v>938</v>
      </c>
      <c r="Y1" s="219" t="s">
        <v>942</v>
      </c>
    </row>
    <row r="2" spans="1:25" ht="15.75" thickBot="1" x14ac:dyDescent="0.3">
      <c r="A2" s="290"/>
      <c r="B2" s="206" t="s">
        <v>135</v>
      </c>
      <c r="C2" s="207"/>
      <c r="D2" s="207"/>
      <c r="E2" s="207"/>
      <c r="F2" s="208"/>
      <c r="G2" s="209" t="s">
        <v>136</v>
      </c>
      <c r="H2" s="209"/>
      <c r="I2" s="210"/>
      <c r="J2" s="219"/>
      <c r="K2" s="225"/>
      <c r="L2" s="217"/>
      <c r="M2" s="217"/>
      <c r="N2" s="217"/>
      <c r="O2" s="217"/>
      <c r="P2" s="217"/>
      <c r="Q2" s="217"/>
      <c r="R2" s="218"/>
      <c r="S2" s="225"/>
      <c r="T2" s="217"/>
      <c r="U2" s="217"/>
      <c r="V2" s="217"/>
      <c r="W2" s="218"/>
      <c r="X2" s="211"/>
      <c r="Y2" s="219"/>
    </row>
    <row r="3" spans="1:25" ht="90.75" thickBot="1" x14ac:dyDescent="0.3">
      <c r="A3" s="291"/>
      <c r="B3" s="48" t="s">
        <v>137</v>
      </c>
      <c r="C3" s="49" t="s">
        <v>951</v>
      </c>
      <c r="D3" s="50" t="s">
        <v>1010</v>
      </c>
      <c r="E3" s="48" t="s">
        <v>138</v>
      </c>
      <c r="F3" s="51" t="s">
        <v>139</v>
      </c>
      <c r="G3" s="49" t="s">
        <v>140</v>
      </c>
      <c r="H3" s="49" t="s">
        <v>141</v>
      </c>
      <c r="I3" s="49" t="s">
        <v>142</v>
      </c>
      <c r="J3" s="220"/>
      <c r="K3" s="50" t="s">
        <v>143</v>
      </c>
      <c r="L3" s="48" t="s">
        <v>144</v>
      </c>
      <c r="M3" s="50" t="s">
        <v>145</v>
      </c>
      <c r="N3" s="51" t="s">
        <v>146</v>
      </c>
      <c r="O3" s="52" t="s">
        <v>147</v>
      </c>
      <c r="P3" s="48" t="s">
        <v>148</v>
      </c>
      <c r="Q3" s="48" t="s">
        <v>149</v>
      </c>
      <c r="R3" s="48" t="s">
        <v>150</v>
      </c>
      <c r="S3" s="53" t="s">
        <v>146</v>
      </c>
      <c r="T3" s="53" t="s">
        <v>147</v>
      </c>
      <c r="U3" s="54" t="s">
        <v>148</v>
      </c>
      <c r="V3" s="55" t="s">
        <v>940</v>
      </c>
      <c r="W3" s="56" t="s">
        <v>941</v>
      </c>
      <c r="X3" s="212"/>
      <c r="Y3" s="229"/>
    </row>
    <row r="4" spans="1:25" x14ac:dyDescent="0.25">
      <c r="A4" s="304" t="s">
        <v>1040</v>
      </c>
      <c r="B4" s="285" t="s">
        <v>168</v>
      </c>
      <c r="C4" s="287">
        <v>34570</v>
      </c>
      <c r="D4" s="285" t="s">
        <v>953</v>
      </c>
      <c r="E4" s="285" t="s">
        <v>954</v>
      </c>
      <c r="F4" s="288" t="s">
        <v>955</v>
      </c>
      <c r="G4" s="285">
        <v>6</v>
      </c>
      <c r="H4" s="285">
        <v>14</v>
      </c>
      <c r="I4" s="285">
        <v>11</v>
      </c>
      <c r="J4" s="292" t="s">
        <v>956</v>
      </c>
      <c r="K4" s="143" t="s">
        <v>151</v>
      </c>
      <c r="L4" s="144" t="s">
        <v>155</v>
      </c>
      <c r="M4" s="145" t="s">
        <v>8</v>
      </c>
      <c r="N4" s="145">
        <v>600</v>
      </c>
      <c r="O4" s="145">
        <v>3</v>
      </c>
      <c r="P4" s="145" t="s">
        <v>154</v>
      </c>
      <c r="Q4" s="145">
        <v>3.5</v>
      </c>
      <c r="R4" s="146"/>
      <c r="S4" s="293">
        <v>208</v>
      </c>
      <c r="T4" s="293">
        <v>3</v>
      </c>
      <c r="U4" s="293">
        <v>25</v>
      </c>
      <c r="V4" s="295">
        <v>2.4</v>
      </c>
      <c r="W4" s="295">
        <v>0.5</v>
      </c>
      <c r="X4" s="298">
        <v>915</v>
      </c>
      <c r="Y4" s="298" t="s">
        <v>957</v>
      </c>
    </row>
    <row r="5" spans="1:25" x14ac:dyDescent="0.25">
      <c r="A5" s="305"/>
      <c r="B5" s="269"/>
      <c r="C5" s="269"/>
      <c r="D5" s="269"/>
      <c r="E5" s="269"/>
      <c r="F5" s="247"/>
      <c r="G5" s="269"/>
      <c r="H5" s="269"/>
      <c r="I5" s="269"/>
      <c r="J5" s="269"/>
      <c r="K5" s="147" t="s">
        <v>958</v>
      </c>
      <c r="L5" s="148" t="s">
        <v>155</v>
      </c>
      <c r="M5" s="65" t="s">
        <v>47</v>
      </c>
      <c r="N5" s="140">
        <v>208</v>
      </c>
      <c r="O5" s="140">
        <v>3</v>
      </c>
      <c r="P5" s="65" t="s">
        <v>959</v>
      </c>
      <c r="Q5" s="65">
        <v>25.3</v>
      </c>
      <c r="R5" s="64">
        <v>7.5</v>
      </c>
      <c r="S5" s="197"/>
      <c r="T5" s="197"/>
      <c r="U5" s="197"/>
      <c r="V5" s="296"/>
      <c r="W5" s="296"/>
      <c r="X5" s="299"/>
      <c r="Y5" s="299"/>
    </row>
    <row r="6" spans="1:25" ht="15.75" thickBot="1" x14ac:dyDescent="0.3">
      <c r="A6" s="306"/>
      <c r="B6" s="286"/>
      <c r="C6" s="286"/>
      <c r="D6" s="286"/>
      <c r="E6" s="286"/>
      <c r="F6" s="289"/>
      <c r="G6" s="286"/>
      <c r="H6" s="286"/>
      <c r="I6" s="286"/>
      <c r="J6" s="286"/>
      <c r="K6" s="149" t="s">
        <v>960</v>
      </c>
      <c r="L6" s="150" t="s">
        <v>155</v>
      </c>
      <c r="M6" s="151" t="s">
        <v>1011</v>
      </c>
      <c r="N6" s="141">
        <v>208</v>
      </c>
      <c r="O6" s="141">
        <v>3</v>
      </c>
      <c r="P6" s="151" t="s">
        <v>962</v>
      </c>
      <c r="Q6" s="151" t="s">
        <v>963</v>
      </c>
      <c r="R6" s="152"/>
      <c r="S6" s="294"/>
      <c r="T6" s="294"/>
      <c r="U6" s="294"/>
      <c r="V6" s="297"/>
      <c r="W6" s="297"/>
      <c r="X6" s="300"/>
      <c r="Y6" s="300"/>
    </row>
    <row r="7" spans="1:25" x14ac:dyDescent="0.25">
      <c r="A7" s="304" t="s">
        <v>1126</v>
      </c>
      <c r="B7" s="285" t="s">
        <v>168</v>
      </c>
      <c r="C7" s="287">
        <v>34570</v>
      </c>
      <c r="D7" s="285" t="s">
        <v>953</v>
      </c>
      <c r="E7" s="285" t="s">
        <v>954</v>
      </c>
      <c r="F7" s="288" t="s">
        <v>955</v>
      </c>
      <c r="G7" s="285">
        <v>6</v>
      </c>
      <c r="H7" s="285">
        <v>14</v>
      </c>
      <c r="I7" s="285">
        <v>11</v>
      </c>
      <c r="J7" s="292" t="s">
        <v>956</v>
      </c>
      <c r="K7" s="143" t="s">
        <v>151</v>
      </c>
      <c r="L7" s="144" t="s">
        <v>155</v>
      </c>
      <c r="M7" s="145" t="s">
        <v>9</v>
      </c>
      <c r="N7" s="145">
        <v>600</v>
      </c>
      <c r="O7" s="145">
        <v>3</v>
      </c>
      <c r="P7" s="145" t="s">
        <v>154</v>
      </c>
      <c r="Q7" s="145">
        <v>7</v>
      </c>
      <c r="R7" s="146"/>
      <c r="S7" s="293">
        <v>208</v>
      </c>
      <c r="T7" s="293">
        <v>3</v>
      </c>
      <c r="U7" s="293">
        <v>25</v>
      </c>
      <c r="V7" s="295">
        <v>3.5</v>
      </c>
      <c r="W7" s="295">
        <v>0.75</v>
      </c>
      <c r="X7" s="298">
        <v>915</v>
      </c>
      <c r="Y7" s="298" t="s">
        <v>957</v>
      </c>
    </row>
    <row r="8" spans="1:25" x14ac:dyDescent="0.25">
      <c r="A8" s="305"/>
      <c r="B8" s="269"/>
      <c r="C8" s="269"/>
      <c r="D8" s="269"/>
      <c r="E8" s="269"/>
      <c r="F8" s="247"/>
      <c r="G8" s="269"/>
      <c r="H8" s="269"/>
      <c r="I8" s="269"/>
      <c r="J8" s="269"/>
      <c r="K8" s="147" t="s">
        <v>958</v>
      </c>
      <c r="L8" s="148" t="s">
        <v>155</v>
      </c>
      <c r="M8" s="65" t="s">
        <v>47</v>
      </c>
      <c r="N8" s="140">
        <v>208</v>
      </c>
      <c r="O8" s="140">
        <v>3</v>
      </c>
      <c r="P8" s="65" t="s">
        <v>959</v>
      </c>
      <c r="Q8" s="65">
        <v>25.3</v>
      </c>
      <c r="R8" s="64">
        <v>7.5</v>
      </c>
      <c r="S8" s="197"/>
      <c r="T8" s="197"/>
      <c r="U8" s="197"/>
      <c r="V8" s="296"/>
      <c r="W8" s="296"/>
      <c r="X8" s="299"/>
      <c r="Y8" s="299"/>
    </row>
    <row r="9" spans="1:25" ht="15.75" thickBot="1" x14ac:dyDescent="0.3">
      <c r="A9" s="306"/>
      <c r="B9" s="286"/>
      <c r="C9" s="286"/>
      <c r="D9" s="286"/>
      <c r="E9" s="286"/>
      <c r="F9" s="289"/>
      <c r="G9" s="286"/>
      <c r="H9" s="286"/>
      <c r="I9" s="286"/>
      <c r="J9" s="286"/>
      <c r="K9" s="149" t="s">
        <v>960</v>
      </c>
      <c r="L9" s="150" t="s">
        <v>155</v>
      </c>
      <c r="M9" s="151" t="s">
        <v>1012</v>
      </c>
      <c r="N9" s="141">
        <v>208</v>
      </c>
      <c r="O9" s="141">
        <v>3</v>
      </c>
      <c r="P9" s="151" t="s">
        <v>962</v>
      </c>
      <c r="Q9" s="151" t="s">
        <v>964</v>
      </c>
      <c r="R9" s="152"/>
      <c r="S9" s="294"/>
      <c r="T9" s="294"/>
      <c r="U9" s="294"/>
      <c r="V9" s="297"/>
      <c r="W9" s="297"/>
      <c r="X9" s="300"/>
      <c r="Y9" s="300"/>
    </row>
    <row r="10" spans="1:25" x14ac:dyDescent="0.25">
      <c r="A10" s="304" t="s">
        <v>1127</v>
      </c>
      <c r="B10" s="285" t="s">
        <v>168</v>
      </c>
      <c r="C10" s="287">
        <v>34570</v>
      </c>
      <c r="D10" s="285" t="s">
        <v>953</v>
      </c>
      <c r="E10" s="285" t="s">
        <v>954</v>
      </c>
      <c r="F10" s="288" t="s">
        <v>955</v>
      </c>
      <c r="G10" s="285">
        <v>6</v>
      </c>
      <c r="H10" s="285">
        <v>14</v>
      </c>
      <c r="I10" s="285">
        <v>11</v>
      </c>
      <c r="J10" s="292" t="s">
        <v>956</v>
      </c>
      <c r="K10" s="143" t="s">
        <v>151</v>
      </c>
      <c r="L10" s="144" t="s">
        <v>155</v>
      </c>
      <c r="M10" s="145" t="s">
        <v>9</v>
      </c>
      <c r="N10" s="145">
        <v>600</v>
      </c>
      <c r="O10" s="145">
        <v>3</v>
      </c>
      <c r="P10" s="145" t="s">
        <v>154</v>
      </c>
      <c r="Q10" s="145">
        <v>7</v>
      </c>
      <c r="R10" s="146" t="s">
        <v>154</v>
      </c>
      <c r="S10" s="293">
        <v>208</v>
      </c>
      <c r="T10" s="293">
        <v>3</v>
      </c>
      <c r="U10" s="293">
        <v>25</v>
      </c>
      <c r="V10" s="295">
        <v>4.5999999999999996</v>
      </c>
      <c r="W10" s="295">
        <v>1</v>
      </c>
      <c r="X10" s="298">
        <v>915</v>
      </c>
      <c r="Y10" s="298" t="s">
        <v>957</v>
      </c>
    </row>
    <row r="11" spans="1:25" x14ac:dyDescent="0.25">
      <c r="A11" s="305"/>
      <c r="B11" s="269"/>
      <c r="C11" s="269"/>
      <c r="D11" s="269"/>
      <c r="E11" s="269"/>
      <c r="F11" s="247"/>
      <c r="G11" s="269"/>
      <c r="H11" s="269"/>
      <c r="I11" s="269"/>
      <c r="J11" s="269"/>
      <c r="K11" s="147" t="s">
        <v>958</v>
      </c>
      <c r="L11" s="148" t="s">
        <v>155</v>
      </c>
      <c r="M11" s="65" t="s">
        <v>47</v>
      </c>
      <c r="N11" s="140">
        <v>208</v>
      </c>
      <c r="O11" s="140">
        <v>3</v>
      </c>
      <c r="P11" s="65" t="s">
        <v>959</v>
      </c>
      <c r="Q11" s="65">
        <v>25.3</v>
      </c>
      <c r="R11" s="64">
        <v>7.5</v>
      </c>
      <c r="S11" s="197"/>
      <c r="T11" s="197"/>
      <c r="U11" s="197"/>
      <c r="V11" s="296"/>
      <c r="W11" s="296"/>
      <c r="X11" s="299"/>
      <c r="Y11" s="299"/>
    </row>
    <row r="12" spans="1:25" ht="15.75" thickBot="1" x14ac:dyDescent="0.3">
      <c r="A12" s="306"/>
      <c r="B12" s="286"/>
      <c r="C12" s="286"/>
      <c r="D12" s="286"/>
      <c r="E12" s="286"/>
      <c r="F12" s="289"/>
      <c r="G12" s="286"/>
      <c r="H12" s="286"/>
      <c r="I12" s="286"/>
      <c r="J12" s="286"/>
      <c r="K12" s="149" t="s">
        <v>960</v>
      </c>
      <c r="L12" s="150" t="s">
        <v>155</v>
      </c>
      <c r="M12" s="151" t="s">
        <v>1013</v>
      </c>
      <c r="N12" s="141">
        <v>208</v>
      </c>
      <c r="O12" s="141">
        <v>3</v>
      </c>
      <c r="P12" s="151" t="s">
        <v>962</v>
      </c>
      <c r="Q12" s="151" t="s">
        <v>966</v>
      </c>
      <c r="R12" s="152"/>
      <c r="S12" s="294"/>
      <c r="T12" s="294"/>
      <c r="U12" s="294"/>
      <c r="V12" s="297"/>
      <c r="W12" s="297"/>
      <c r="X12" s="300"/>
      <c r="Y12" s="300"/>
    </row>
    <row r="13" spans="1:25" x14ac:dyDescent="0.25">
      <c r="A13" s="304" t="s">
        <v>1128</v>
      </c>
      <c r="B13" s="285" t="s">
        <v>168</v>
      </c>
      <c r="C13" s="287">
        <v>34570</v>
      </c>
      <c r="D13" s="285" t="s">
        <v>953</v>
      </c>
      <c r="E13" s="285" t="s">
        <v>954</v>
      </c>
      <c r="F13" s="288" t="s">
        <v>955</v>
      </c>
      <c r="G13" s="285">
        <v>6</v>
      </c>
      <c r="H13" s="285">
        <v>14</v>
      </c>
      <c r="I13" s="285">
        <v>11</v>
      </c>
      <c r="J13" s="292" t="s">
        <v>956</v>
      </c>
      <c r="K13" s="143" t="s">
        <v>151</v>
      </c>
      <c r="L13" s="144" t="s">
        <v>155</v>
      </c>
      <c r="M13" s="145" t="s">
        <v>127</v>
      </c>
      <c r="N13" s="145">
        <v>600</v>
      </c>
      <c r="O13" s="145">
        <v>3</v>
      </c>
      <c r="P13" s="145" t="s">
        <v>154</v>
      </c>
      <c r="Q13" s="145">
        <v>12.5</v>
      </c>
      <c r="R13" s="146" t="s">
        <v>154</v>
      </c>
      <c r="S13" s="293">
        <v>208</v>
      </c>
      <c r="T13" s="293">
        <v>3</v>
      </c>
      <c r="U13" s="293">
        <v>25</v>
      </c>
      <c r="V13" s="295">
        <v>6.6</v>
      </c>
      <c r="W13" s="295">
        <v>1.5</v>
      </c>
      <c r="X13" s="298">
        <v>915</v>
      </c>
      <c r="Y13" s="298" t="s">
        <v>957</v>
      </c>
    </row>
    <row r="14" spans="1:25" x14ac:dyDescent="0.25">
      <c r="A14" s="305"/>
      <c r="B14" s="269"/>
      <c r="C14" s="269"/>
      <c r="D14" s="269"/>
      <c r="E14" s="269"/>
      <c r="F14" s="247"/>
      <c r="G14" s="269"/>
      <c r="H14" s="269"/>
      <c r="I14" s="269"/>
      <c r="J14" s="269"/>
      <c r="K14" s="147" t="s">
        <v>958</v>
      </c>
      <c r="L14" s="148" t="s">
        <v>155</v>
      </c>
      <c r="M14" s="65" t="s">
        <v>47</v>
      </c>
      <c r="N14" s="140">
        <v>208</v>
      </c>
      <c r="O14" s="140">
        <v>3</v>
      </c>
      <c r="P14" s="65" t="s">
        <v>959</v>
      </c>
      <c r="Q14" s="65">
        <v>25.3</v>
      </c>
      <c r="R14" s="64">
        <v>7.5</v>
      </c>
      <c r="S14" s="197"/>
      <c r="T14" s="197"/>
      <c r="U14" s="197"/>
      <c r="V14" s="296"/>
      <c r="W14" s="296"/>
      <c r="X14" s="299"/>
      <c r="Y14" s="299"/>
    </row>
    <row r="15" spans="1:25" ht="15.75" thickBot="1" x14ac:dyDescent="0.3">
      <c r="A15" s="306"/>
      <c r="B15" s="286"/>
      <c r="C15" s="286"/>
      <c r="D15" s="286"/>
      <c r="E15" s="286"/>
      <c r="F15" s="289"/>
      <c r="G15" s="286"/>
      <c r="H15" s="286"/>
      <c r="I15" s="286"/>
      <c r="J15" s="286"/>
      <c r="K15" s="149" t="s">
        <v>960</v>
      </c>
      <c r="L15" s="150" t="s">
        <v>155</v>
      </c>
      <c r="M15" s="151" t="s">
        <v>1014</v>
      </c>
      <c r="N15" s="141">
        <v>208</v>
      </c>
      <c r="O15" s="141">
        <v>3</v>
      </c>
      <c r="P15" s="151" t="s">
        <v>962</v>
      </c>
      <c r="Q15" s="151" t="s">
        <v>968</v>
      </c>
      <c r="R15" s="152"/>
      <c r="S15" s="294"/>
      <c r="T15" s="294"/>
      <c r="U15" s="294"/>
      <c r="V15" s="297"/>
      <c r="W15" s="297"/>
      <c r="X15" s="300"/>
      <c r="Y15" s="300"/>
    </row>
    <row r="16" spans="1:25" x14ac:dyDescent="0.25">
      <c r="A16" s="304" t="s">
        <v>1129</v>
      </c>
      <c r="B16" s="285" t="s">
        <v>168</v>
      </c>
      <c r="C16" s="287">
        <v>34570</v>
      </c>
      <c r="D16" s="285" t="s">
        <v>953</v>
      </c>
      <c r="E16" s="285" t="s">
        <v>954</v>
      </c>
      <c r="F16" s="288" t="s">
        <v>955</v>
      </c>
      <c r="G16" s="285">
        <v>6</v>
      </c>
      <c r="H16" s="285">
        <v>14</v>
      </c>
      <c r="I16" s="285">
        <v>11</v>
      </c>
      <c r="J16" s="292" t="s">
        <v>956</v>
      </c>
      <c r="K16" s="143" t="s">
        <v>151</v>
      </c>
      <c r="L16" s="144" t="s">
        <v>155</v>
      </c>
      <c r="M16" s="145" t="s">
        <v>127</v>
      </c>
      <c r="N16" s="145">
        <v>600</v>
      </c>
      <c r="O16" s="145">
        <v>3</v>
      </c>
      <c r="P16" s="145" t="s">
        <v>154</v>
      </c>
      <c r="Q16" s="145">
        <v>12.5</v>
      </c>
      <c r="R16" s="146"/>
      <c r="S16" s="293">
        <v>208</v>
      </c>
      <c r="T16" s="293">
        <v>3</v>
      </c>
      <c r="U16" s="293">
        <v>25</v>
      </c>
      <c r="V16" s="295">
        <v>7.5</v>
      </c>
      <c r="W16" s="295">
        <v>2</v>
      </c>
      <c r="X16" s="298">
        <v>915</v>
      </c>
      <c r="Y16" s="298" t="s">
        <v>957</v>
      </c>
    </row>
    <row r="17" spans="1:25" x14ac:dyDescent="0.25">
      <c r="A17" s="305"/>
      <c r="B17" s="269"/>
      <c r="C17" s="269"/>
      <c r="D17" s="269"/>
      <c r="E17" s="269"/>
      <c r="F17" s="247"/>
      <c r="G17" s="269"/>
      <c r="H17" s="269"/>
      <c r="I17" s="269"/>
      <c r="J17" s="269"/>
      <c r="K17" s="147" t="s">
        <v>958</v>
      </c>
      <c r="L17" s="148" t="s">
        <v>155</v>
      </c>
      <c r="M17" s="65" t="s">
        <v>47</v>
      </c>
      <c r="N17" s="140">
        <v>208</v>
      </c>
      <c r="O17" s="140">
        <v>3</v>
      </c>
      <c r="P17" s="65" t="s">
        <v>959</v>
      </c>
      <c r="Q17" s="65">
        <v>25.3</v>
      </c>
      <c r="R17" s="64">
        <v>7.5</v>
      </c>
      <c r="S17" s="197"/>
      <c r="T17" s="197"/>
      <c r="U17" s="197"/>
      <c r="V17" s="296"/>
      <c r="W17" s="296"/>
      <c r="X17" s="299"/>
      <c r="Y17" s="299"/>
    </row>
    <row r="18" spans="1:25" ht="15.75" thickBot="1" x14ac:dyDescent="0.3">
      <c r="A18" s="306"/>
      <c r="B18" s="286"/>
      <c r="C18" s="286"/>
      <c r="D18" s="286"/>
      <c r="E18" s="286"/>
      <c r="F18" s="289"/>
      <c r="G18" s="286"/>
      <c r="H18" s="286"/>
      <c r="I18" s="286"/>
      <c r="J18" s="286"/>
      <c r="K18" s="149" t="s">
        <v>960</v>
      </c>
      <c r="L18" s="150" t="s">
        <v>155</v>
      </c>
      <c r="M18" s="151" t="s">
        <v>1015</v>
      </c>
      <c r="N18" s="141">
        <v>208</v>
      </c>
      <c r="O18" s="141">
        <v>3</v>
      </c>
      <c r="P18" s="151" t="s">
        <v>962</v>
      </c>
      <c r="Q18" s="151" t="s">
        <v>997</v>
      </c>
      <c r="R18" s="152"/>
      <c r="S18" s="294"/>
      <c r="T18" s="294"/>
      <c r="U18" s="294"/>
      <c r="V18" s="297"/>
      <c r="W18" s="297"/>
      <c r="X18" s="300"/>
      <c r="Y18" s="300"/>
    </row>
    <row r="19" spans="1:25" x14ac:dyDescent="0.25">
      <c r="A19" s="304" t="s">
        <v>1130</v>
      </c>
      <c r="B19" s="285" t="s">
        <v>168</v>
      </c>
      <c r="C19" s="287">
        <v>34570</v>
      </c>
      <c r="D19" s="285" t="s">
        <v>953</v>
      </c>
      <c r="E19" s="285" t="s">
        <v>954</v>
      </c>
      <c r="F19" s="288" t="s">
        <v>955</v>
      </c>
      <c r="G19" s="285">
        <v>6</v>
      </c>
      <c r="H19" s="285">
        <v>14</v>
      </c>
      <c r="I19" s="285">
        <v>11</v>
      </c>
      <c r="J19" s="292" t="s">
        <v>956</v>
      </c>
      <c r="K19" s="143" t="s">
        <v>151</v>
      </c>
      <c r="L19" s="144" t="s">
        <v>155</v>
      </c>
      <c r="M19" s="145" t="s">
        <v>127</v>
      </c>
      <c r="N19" s="145">
        <v>600</v>
      </c>
      <c r="O19" s="145">
        <v>3</v>
      </c>
      <c r="P19" s="145" t="s">
        <v>154</v>
      </c>
      <c r="Q19" s="145">
        <v>12.5</v>
      </c>
      <c r="R19" s="146" t="s">
        <v>154</v>
      </c>
      <c r="S19" s="293">
        <v>208</v>
      </c>
      <c r="T19" s="293">
        <v>3</v>
      </c>
      <c r="U19" s="293">
        <v>25</v>
      </c>
      <c r="V19" s="295">
        <v>10.6</v>
      </c>
      <c r="W19" s="295">
        <v>3</v>
      </c>
      <c r="X19" s="298">
        <v>915</v>
      </c>
      <c r="Y19" s="298" t="s">
        <v>957</v>
      </c>
    </row>
    <row r="20" spans="1:25" x14ac:dyDescent="0.25">
      <c r="A20" s="305"/>
      <c r="B20" s="269"/>
      <c r="C20" s="269"/>
      <c r="D20" s="269"/>
      <c r="E20" s="269"/>
      <c r="F20" s="247"/>
      <c r="G20" s="269"/>
      <c r="H20" s="269"/>
      <c r="I20" s="269"/>
      <c r="J20" s="269"/>
      <c r="K20" s="147" t="s">
        <v>958</v>
      </c>
      <c r="L20" s="148" t="s">
        <v>155</v>
      </c>
      <c r="M20" s="65" t="s">
        <v>47</v>
      </c>
      <c r="N20" s="140">
        <v>208</v>
      </c>
      <c r="O20" s="140">
        <v>3</v>
      </c>
      <c r="P20" s="65" t="s">
        <v>959</v>
      </c>
      <c r="Q20" s="65">
        <v>25.3</v>
      </c>
      <c r="R20" s="64">
        <v>7.5</v>
      </c>
      <c r="S20" s="197"/>
      <c r="T20" s="197"/>
      <c r="U20" s="197"/>
      <c r="V20" s="296"/>
      <c r="W20" s="296"/>
      <c r="X20" s="299"/>
      <c r="Y20" s="299"/>
    </row>
    <row r="21" spans="1:25" ht="15.75" thickBot="1" x14ac:dyDescent="0.3">
      <c r="A21" s="306"/>
      <c r="B21" s="286"/>
      <c r="C21" s="286"/>
      <c r="D21" s="286"/>
      <c r="E21" s="286"/>
      <c r="F21" s="289"/>
      <c r="G21" s="286"/>
      <c r="H21" s="286"/>
      <c r="I21" s="286"/>
      <c r="J21" s="286"/>
      <c r="K21" s="149" t="s">
        <v>960</v>
      </c>
      <c r="L21" s="150" t="s">
        <v>155</v>
      </c>
      <c r="M21" s="151" t="s">
        <v>1016</v>
      </c>
      <c r="N21" s="141">
        <v>208</v>
      </c>
      <c r="O21" s="141">
        <v>3</v>
      </c>
      <c r="P21" s="151" t="s">
        <v>962</v>
      </c>
      <c r="Q21" s="151" t="s">
        <v>971</v>
      </c>
      <c r="R21" s="152"/>
      <c r="S21" s="294"/>
      <c r="T21" s="294"/>
      <c r="U21" s="294"/>
      <c r="V21" s="297"/>
      <c r="W21" s="297"/>
      <c r="X21" s="300"/>
      <c r="Y21" s="300"/>
    </row>
    <row r="22" spans="1:25" x14ac:dyDescent="0.25">
      <c r="A22" s="304" t="s">
        <v>1131</v>
      </c>
      <c r="B22" s="285" t="s">
        <v>168</v>
      </c>
      <c r="C22" s="287">
        <v>34570</v>
      </c>
      <c r="D22" s="285" t="s">
        <v>953</v>
      </c>
      <c r="E22" s="285" t="s">
        <v>954</v>
      </c>
      <c r="F22" s="288" t="s">
        <v>955</v>
      </c>
      <c r="G22" s="285">
        <v>6</v>
      </c>
      <c r="H22" s="285">
        <v>14</v>
      </c>
      <c r="I22" s="285">
        <v>11</v>
      </c>
      <c r="J22" s="292" t="s">
        <v>956</v>
      </c>
      <c r="K22" s="143" t="s">
        <v>151</v>
      </c>
      <c r="L22" s="144" t="s">
        <v>155</v>
      </c>
      <c r="M22" s="145" t="s">
        <v>11</v>
      </c>
      <c r="N22" s="145">
        <v>600</v>
      </c>
      <c r="O22" s="145">
        <v>3</v>
      </c>
      <c r="P22" s="145" t="s">
        <v>154</v>
      </c>
      <c r="Q22" s="145">
        <v>25</v>
      </c>
      <c r="R22" s="146" t="s">
        <v>154</v>
      </c>
      <c r="S22" s="293">
        <v>208</v>
      </c>
      <c r="T22" s="293">
        <v>3</v>
      </c>
      <c r="U22" s="293">
        <v>25</v>
      </c>
      <c r="V22" s="295">
        <v>16.7</v>
      </c>
      <c r="W22" s="295">
        <v>5</v>
      </c>
      <c r="X22" s="298">
        <v>915</v>
      </c>
      <c r="Y22" s="298" t="s">
        <v>957</v>
      </c>
    </row>
    <row r="23" spans="1:25" x14ac:dyDescent="0.25">
      <c r="A23" s="305"/>
      <c r="B23" s="269"/>
      <c r="C23" s="269"/>
      <c r="D23" s="269"/>
      <c r="E23" s="269"/>
      <c r="F23" s="247"/>
      <c r="G23" s="269"/>
      <c r="H23" s="269"/>
      <c r="I23" s="269"/>
      <c r="J23" s="269"/>
      <c r="K23" s="147" t="s">
        <v>958</v>
      </c>
      <c r="L23" s="148" t="s">
        <v>155</v>
      </c>
      <c r="M23" s="65" t="s">
        <v>47</v>
      </c>
      <c r="N23" s="140">
        <v>208</v>
      </c>
      <c r="O23" s="140">
        <v>3</v>
      </c>
      <c r="P23" s="65" t="s">
        <v>959</v>
      </c>
      <c r="Q23" s="65">
        <v>25.3</v>
      </c>
      <c r="R23" s="64">
        <v>7.5</v>
      </c>
      <c r="S23" s="197"/>
      <c r="T23" s="197"/>
      <c r="U23" s="197"/>
      <c r="V23" s="296"/>
      <c r="W23" s="296"/>
      <c r="X23" s="299"/>
      <c r="Y23" s="299"/>
    </row>
    <row r="24" spans="1:25" ht="15.75" thickBot="1" x14ac:dyDescent="0.3">
      <c r="A24" s="306"/>
      <c r="B24" s="286"/>
      <c r="C24" s="286"/>
      <c r="D24" s="286"/>
      <c r="E24" s="286"/>
      <c r="F24" s="289"/>
      <c r="G24" s="286"/>
      <c r="H24" s="286"/>
      <c r="I24" s="286"/>
      <c r="J24" s="286"/>
      <c r="K24" s="149" t="s">
        <v>960</v>
      </c>
      <c r="L24" s="150" t="s">
        <v>155</v>
      </c>
      <c r="M24" s="151" t="s">
        <v>1017</v>
      </c>
      <c r="N24" s="141">
        <v>208</v>
      </c>
      <c r="O24" s="141">
        <v>3</v>
      </c>
      <c r="P24" s="151" t="s">
        <v>962</v>
      </c>
      <c r="Q24" s="151" t="s">
        <v>1001</v>
      </c>
      <c r="R24" s="152"/>
      <c r="S24" s="294"/>
      <c r="T24" s="294"/>
      <c r="U24" s="294"/>
      <c r="V24" s="297"/>
      <c r="W24" s="297"/>
      <c r="X24" s="300"/>
      <c r="Y24" s="300"/>
    </row>
    <row r="25" spans="1:25" x14ac:dyDescent="0.25">
      <c r="A25" s="304" t="s">
        <v>1132</v>
      </c>
      <c r="B25" s="285" t="s">
        <v>168</v>
      </c>
      <c r="C25" s="287">
        <v>34570</v>
      </c>
      <c r="D25" s="285" t="s">
        <v>953</v>
      </c>
      <c r="E25" s="285" t="s">
        <v>954</v>
      </c>
      <c r="F25" s="288" t="s">
        <v>955</v>
      </c>
      <c r="G25" s="285">
        <v>6</v>
      </c>
      <c r="H25" s="285">
        <v>14</v>
      </c>
      <c r="I25" s="285">
        <v>11</v>
      </c>
      <c r="J25" s="292" t="s">
        <v>956</v>
      </c>
      <c r="K25" s="143" t="s">
        <v>151</v>
      </c>
      <c r="L25" s="144" t="s">
        <v>155</v>
      </c>
      <c r="M25" s="145" t="s">
        <v>12</v>
      </c>
      <c r="N25" s="145">
        <v>600</v>
      </c>
      <c r="O25" s="145">
        <v>3</v>
      </c>
      <c r="P25" s="145" t="s">
        <v>154</v>
      </c>
      <c r="Q25" s="145">
        <v>50</v>
      </c>
      <c r="R25" s="146" t="s">
        <v>154</v>
      </c>
      <c r="S25" s="293">
        <v>208</v>
      </c>
      <c r="T25" s="293">
        <v>3</v>
      </c>
      <c r="U25" s="293">
        <v>25</v>
      </c>
      <c r="V25" s="295">
        <v>24.2</v>
      </c>
      <c r="W25" s="295">
        <v>7.5</v>
      </c>
      <c r="X25" s="298">
        <v>915</v>
      </c>
      <c r="Y25" s="298" t="s">
        <v>981</v>
      </c>
    </row>
    <row r="26" spans="1:25" x14ac:dyDescent="0.25">
      <c r="A26" s="305"/>
      <c r="B26" s="269"/>
      <c r="C26" s="269"/>
      <c r="D26" s="269"/>
      <c r="E26" s="269"/>
      <c r="F26" s="247"/>
      <c r="G26" s="269"/>
      <c r="H26" s="269"/>
      <c r="I26" s="269"/>
      <c r="J26" s="269"/>
      <c r="K26" s="147" t="s">
        <v>958</v>
      </c>
      <c r="L26" s="148" t="s">
        <v>155</v>
      </c>
      <c r="M26" s="153" t="s">
        <v>1018</v>
      </c>
      <c r="N26" s="140">
        <v>208</v>
      </c>
      <c r="O26" s="140">
        <v>3</v>
      </c>
      <c r="P26" s="65" t="s">
        <v>959</v>
      </c>
      <c r="Q26" s="65">
        <v>32.200000000000003</v>
      </c>
      <c r="R26" s="64">
        <v>10</v>
      </c>
      <c r="S26" s="197"/>
      <c r="T26" s="197"/>
      <c r="U26" s="197"/>
      <c r="V26" s="296"/>
      <c r="W26" s="296"/>
      <c r="X26" s="299"/>
      <c r="Y26" s="299"/>
    </row>
    <row r="27" spans="1:25" ht="15.75" thickBot="1" x14ac:dyDescent="0.3">
      <c r="A27" s="306"/>
      <c r="B27" s="286"/>
      <c r="C27" s="286"/>
      <c r="D27" s="286"/>
      <c r="E27" s="286"/>
      <c r="F27" s="289"/>
      <c r="G27" s="286"/>
      <c r="H27" s="286"/>
      <c r="I27" s="286"/>
      <c r="J27" s="286"/>
      <c r="K27" s="149" t="s">
        <v>960</v>
      </c>
      <c r="L27" s="150" t="s">
        <v>155</v>
      </c>
      <c r="M27" s="151" t="s">
        <v>1019</v>
      </c>
      <c r="N27" s="141">
        <v>208</v>
      </c>
      <c r="O27" s="141">
        <v>3</v>
      </c>
      <c r="P27" s="151" t="s">
        <v>962</v>
      </c>
      <c r="Q27" s="151" t="s">
        <v>980</v>
      </c>
      <c r="R27" s="152"/>
      <c r="S27" s="294"/>
      <c r="T27" s="294"/>
      <c r="U27" s="294"/>
      <c r="V27" s="297"/>
      <c r="W27" s="297"/>
      <c r="X27" s="300"/>
      <c r="Y27" s="300"/>
    </row>
    <row r="28" spans="1:25" x14ac:dyDescent="0.25">
      <c r="A28" s="304" t="s">
        <v>1133</v>
      </c>
      <c r="B28" s="285" t="s">
        <v>168</v>
      </c>
      <c r="C28" s="287">
        <v>34570</v>
      </c>
      <c r="D28" s="285" t="s">
        <v>953</v>
      </c>
      <c r="E28" s="285" t="s">
        <v>954</v>
      </c>
      <c r="F28" s="288" t="s">
        <v>955</v>
      </c>
      <c r="G28" s="285">
        <v>6</v>
      </c>
      <c r="H28" s="285">
        <v>14</v>
      </c>
      <c r="I28" s="285">
        <v>11</v>
      </c>
      <c r="J28" s="292" t="s">
        <v>956</v>
      </c>
      <c r="K28" s="143" t="s">
        <v>151</v>
      </c>
      <c r="L28" s="144" t="s">
        <v>155</v>
      </c>
      <c r="M28" s="145" t="s">
        <v>12</v>
      </c>
      <c r="N28" s="145">
        <v>600</v>
      </c>
      <c r="O28" s="145">
        <v>3</v>
      </c>
      <c r="P28" s="145" t="s">
        <v>154</v>
      </c>
      <c r="Q28" s="145">
        <v>50</v>
      </c>
      <c r="R28" s="146" t="s">
        <v>154</v>
      </c>
      <c r="S28" s="293">
        <v>208</v>
      </c>
      <c r="T28" s="293">
        <v>3</v>
      </c>
      <c r="U28" s="293">
        <v>25</v>
      </c>
      <c r="V28" s="295">
        <v>30.8</v>
      </c>
      <c r="W28" s="295">
        <v>10</v>
      </c>
      <c r="X28" s="298">
        <v>915</v>
      </c>
      <c r="Y28" s="298" t="s">
        <v>981</v>
      </c>
    </row>
    <row r="29" spans="1:25" x14ac:dyDescent="0.25">
      <c r="A29" s="305"/>
      <c r="B29" s="269"/>
      <c r="C29" s="269"/>
      <c r="D29" s="269"/>
      <c r="E29" s="269"/>
      <c r="F29" s="247"/>
      <c r="G29" s="269"/>
      <c r="H29" s="269"/>
      <c r="I29" s="269"/>
      <c r="J29" s="269"/>
      <c r="K29" s="147" t="s">
        <v>958</v>
      </c>
      <c r="L29" s="148" t="s">
        <v>155</v>
      </c>
      <c r="M29" s="65" t="s">
        <v>1018</v>
      </c>
      <c r="N29" s="140">
        <v>208</v>
      </c>
      <c r="O29" s="140">
        <v>3</v>
      </c>
      <c r="P29" s="65" t="s">
        <v>76</v>
      </c>
      <c r="Q29" s="65">
        <v>32.200000000000003</v>
      </c>
      <c r="R29" s="64">
        <v>10</v>
      </c>
      <c r="S29" s="197"/>
      <c r="T29" s="197"/>
      <c r="U29" s="197"/>
      <c r="V29" s="296"/>
      <c r="W29" s="296"/>
      <c r="X29" s="299"/>
      <c r="Y29" s="299"/>
    </row>
    <row r="30" spans="1:25" ht="15.75" thickBot="1" x14ac:dyDescent="0.3">
      <c r="A30" s="306"/>
      <c r="B30" s="286"/>
      <c r="C30" s="286"/>
      <c r="D30" s="286"/>
      <c r="E30" s="286"/>
      <c r="F30" s="289"/>
      <c r="G30" s="286"/>
      <c r="H30" s="286"/>
      <c r="I30" s="286"/>
      <c r="J30" s="286"/>
      <c r="K30" s="149" t="s">
        <v>960</v>
      </c>
      <c r="L30" s="150" t="s">
        <v>155</v>
      </c>
      <c r="M30" s="151" t="s">
        <v>1020</v>
      </c>
      <c r="N30" s="141">
        <v>208</v>
      </c>
      <c r="O30" s="141">
        <v>3</v>
      </c>
      <c r="P30" s="151" t="s">
        <v>76</v>
      </c>
      <c r="Q30" s="151" t="s">
        <v>984</v>
      </c>
      <c r="R30" s="152"/>
      <c r="S30" s="294"/>
      <c r="T30" s="294"/>
      <c r="U30" s="294"/>
      <c r="V30" s="297"/>
      <c r="W30" s="297"/>
      <c r="X30" s="300"/>
      <c r="Y30" s="300"/>
    </row>
    <row r="31" spans="1:25" x14ac:dyDescent="0.25">
      <c r="A31" s="304" t="s">
        <v>1134</v>
      </c>
      <c r="B31" s="285" t="s">
        <v>168</v>
      </c>
      <c r="C31" s="287">
        <v>34570</v>
      </c>
      <c r="D31" s="285" t="s">
        <v>953</v>
      </c>
      <c r="E31" s="285" t="s">
        <v>954</v>
      </c>
      <c r="F31" s="288" t="s">
        <v>955</v>
      </c>
      <c r="G31" s="285">
        <v>6</v>
      </c>
      <c r="H31" s="285">
        <v>14</v>
      </c>
      <c r="I31" s="285">
        <v>11</v>
      </c>
      <c r="J31" s="292" t="s">
        <v>956</v>
      </c>
      <c r="K31" s="143" t="s">
        <v>151</v>
      </c>
      <c r="L31" s="144" t="s">
        <v>155</v>
      </c>
      <c r="M31" s="145" t="s">
        <v>8</v>
      </c>
      <c r="N31" s="145">
        <v>600</v>
      </c>
      <c r="O31" s="145">
        <v>3</v>
      </c>
      <c r="P31" s="145" t="s">
        <v>154</v>
      </c>
      <c r="Q31" s="145">
        <v>3.5</v>
      </c>
      <c r="R31" s="146" t="s">
        <v>154</v>
      </c>
      <c r="S31" s="293">
        <v>240</v>
      </c>
      <c r="T31" s="293">
        <v>3</v>
      </c>
      <c r="U31" s="293">
        <v>25</v>
      </c>
      <c r="V31" s="293">
        <v>2.2000000000000002</v>
      </c>
      <c r="W31" s="293">
        <v>0.5</v>
      </c>
      <c r="X31" s="298">
        <v>915</v>
      </c>
      <c r="Y31" s="298" t="s">
        <v>995</v>
      </c>
    </row>
    <row r="32" spans="1:25" x14ac:dyDescent="0.25">
      <c r="A32" s="305"/>
      <c r="B32" s="269"/>
      <c r="C32" s="269"/>
      <c r="D32" s="269"/>
      <c r="E32" s="269"/>
      <c r="F32" s="247"/>
      <c r="G32" s="269"/>
      <c r="H32" s="269"/>
      <c r="I32" s="269"/>
      <c r="J32" s="269"/>
      <c r="K32" s="147" t="s">
        <v>958</v>
      </c>
      <c r="L32" s="148" t="s">
        <v>155</v>
      </c>
      <c r="M32" s="65" t="s">
        <v>47</v>
      </c>
      <c r="N32" s="140">
        <v>240</v>
      </c>
      <c r="O32" s="140">
        <v>3</v>
      </c>
      <c r="P32" s="65" t="s">
        <v>959</v>
      </c>
      <c r="Q32" s="65">
        <v>22</v>
      </c>
      <c r="R32" s="64">
        <v>7.5</v>
      </c>
      <c r="S32" s="197"/>
      <c r="T32" s="197"/>
      <c r="U32" s="197"/>
      <c r="V32" s="197"/>
      <c r="W32" s="197"/>
      <c r="X32" s="299"/>
      <c r="Y32" s="299"/>
    </row>
    <row r="33" spans="1:25" ht="15.75" thickBot="1" x14ac:dyDescent="0.3">
      <c r="A33" s="306"/>
      <c r="B33" s="286"/>
      <c r="C33" s="286"/>
      <c r="D33" s="286"/>
      <c r="E33" s="286"/>
      <c r="F33" s="289"/>
      <c r="G33" s="286"/>
      <c r="H33" s="286"/>
      <c r="I33" s="286"/>
      <c r="J33" s="286"/>
      <c r="K33" s="149" t="s">
        <v>960</v>
      </c>
      <c r="L33" s="150" t="s">
        <v>155</v>
      </c>
      <c r="M33" s="151" t="s">
        <v>1011</v>
      </c>
      <c r="N33" s="141">
        <v>240</v>
      </c>
      <c r="O33" s="141">
        <v>3</v>
      </c>
      <c r="P33" s="151" t="s">
        <v>962</v>
      </c>
      <c r="Q33" s="151" t="s">
        <v>963</v>
      </c>
      <c r="R33" s="152"/>
      <c r="S33" s="294"/>
      <c r="T33" s="294"/>
      <c r="U33" s="294"/>
      <c r="V33" s="294"/>
      <c r="W33" s="294"/>
      <c r="X33" s="300"/>
      <c r="Y33" s="300"/>
    </row>
    <row r="34" spans="1:25" x14ac:dyDescent="0.25">
      <c r="A34" s="304" t="s">
        <v>1135</v>
      </c>
      <c r="B34" s="285" t="s">
        <v>168</v>
      </c>
      <c r="C34" s="287">
        <v>34570</v>
      </c>
      <c r="D34" s="285" t="s">
        <v>953</v>
      </c>
      <c r="E34" s="285" t="s">
        <v>954</v>
      </c>
      <c r="F34" s="288" t="s">
        <v>955</v>
      </c>
      <c r="G34" s="285">
        <v>6</v>
      </c>
      <c r="H34" s="285">
        <v>14</v>
      </c>
      <c r="I34" s="285">
        <v>11</v>
      </c>
      <c r="J34" s="292" t="s">
        <v>956</v>
      </c>
      <c r="K34" s="143" t="s">
        <v>151</v>
      </c>
      <c r="L34" s="144" t="s">
        <v>155</v>
      </c>
      <c r="M34" s="145" t="s">
        <v>9</v>
      </c>
      <c r="N34" s="145">
        <v>600</v>
      </c>
      <c r="O34" s="145">
        <v>3</v>
      </c>
      <c r="P34" s="145" t="s">
        <v>154</v>
      </c>
      <c r="Q34" s="145">
        <v>7</v>
      </c>
      <c r="R34" s="146" t="s">
        <v>154</v>
      </c>
      <c r="S34" s="293">
        <v>240</v>
      </c>
      <c r="T34" s="293">
        <v>3</v>
      </c>
      <c r="U34" s="293">
        <v>25</v>
      </c>
      <c r="V34" s="293">
        <v>3.2</v>
      </c>
      <c r="W34" s="293">
        <v>0.75</v>
      </c>
      <c r="X34" s="298">
        <v>915</v>
      </c>
      <c r="Y34" s="298" t="s">
        <v>995</v>
      </c>
    </row>
    <row r="35" spans="1:25" x14ac:dyDescent="0.25">
      <c r="A35" s="305"/>
      <c r="B35" s="269"/>
      <c r="C35" s="269"/>
      <c r="D35" s="269"/>
      <c r="E35" s="269"/>
      <c r="F35" s="247"/>
      <c r="G35" s="269"/>
      <c r="H35" s="269"/>
      <c r="I35" s="269"/>
      <c r="J35" s="269"/>
      <c r="K35" s="147" t="s">
        <v>958</v>
      </c>
      <c r="L35" s="148" t="s">
        <v>155</v>
      </c>
      <c r="M35" s="65" t="s">
        <v>47</v>
      </c>
      <c r="N35" s="140">
        <v>240</v>
      </c>
      <c r="O35" s="140">
        <v>3</v>
      </c>
      <c r="P35" s="65" t="s">
        <v>959</v>
      </c>
      <c r="Q35" s="65">
        <v>22</v>
      </c>
      <c r="R35" s="64">
        <v>7.5</v>
      </c>
      <c r="S35" s="197"/>
      <c r="T35" s="197"/>
      <c r="U35" s="197"/>
      <c r="V35" s="197"/>
      <c r="W35" s="197"/>
      <c r="X35" s="299"/>
      <c r="Y35" s="299"/>
    </row>
    <row r="36" spans="1:25" ht="15.75" thickBot="1" x14ac:dyDescent="0.3">
      <c r="A36" s="306"/>
      <c r="B36" s="286"/>
      <c r="C36" s="286"/>
      <c r="D36" s="286"/>
      <c r="E36" s="286"/>
      <c r="F36" s="289"/>
      <c r="G36" s="286"/>
      <c r="H36" s="286"/>
      <c r="I36" s="286"/>
      <c r="J36" s="286"/>
      <c r="K36" s="149" t="s">
        <v>960</v>
      </c>
      <c r="L36" s="150" t="s">
        <v>155</v>
      </c>
      <c r="M36" s="151" t="s">
        <v>1012</v>
      </c>
      <c r="N36" s="141">
        <v>240</v>
      </c>
      <c r="O36" s="141">
        <v>3</v>
      </c>
      <c r="P36" s="151" t="s">
        <v>962</v>
      </c>
      <c r="Q36" s="151" t="s">
        <v>964</v>
      </c>
      <c r="R36" s="152"/>
      <c r="S36" s="294"/>
      <c r="T36" s="294"/>
      <c r="U36" s="294"/>
      <c r="V36" s="294"/>
      <c r="W36" s="294"/>
      <c r="X36" s="300"/>
      <c r="Y36" s="300"/>
    </row>
    <row r="37" spans="1:25" x14ac:dyDescent="0.25">
      <c r="A37" s="304" t="s">
        <v>1136</v>
      </c>
      <c r="B37" s="285" t="s">
        <v>168</v>
      </c>
      <c r="C37" s="287">
        <v>34570</v>
      </c>
      <c r="D37" s="285" t="s">
        <v>953</v>
      </c>
      <c r="E37" s="285" t="s">
        <v>954</v>
      </c>
      <c r="F37" s="288" t="s">
        <v>955</v>
      </c>
      <c r="G37" s="285">
        <v>6</v>
      </c>
      <c r="H37" s="285">
        <v>14</v>
      </c>
      <c r="I37" s="285">
        <v>11</v>
      </c>
      <c r="J37" s="292" t="s">
        <v>956</v>
      </c>
      <c r="K37" s="143" t="s">
        <v>151</v>
      </c>
      <c r="L37" s="144" t="s">
        <v>155</v>
      </c>
      <c r="M37" s="145" t="s">
        <v>9</v>
      </c>
      <c r="N37" s="145">
        <v>600</v>
      </c>
      <c r="O37" s="145">
        <v>3</v>
      </c>
      <c r="P37" s="145" t="s">
        <v>154</v>
      </c>
      <c r="Q37" s="145">
        <v>7</v>
      </c>
      <c r="R37" s="146" t="s">
        <v>154</v>
      </c>
      <c r="S37" s="293">
        <v>240</v>
      </c>
      <c r="T37" s="293">
        <v>3</v>
      </c>
      <c r="U37" s="293">
        <v>25</v>
      </c>
      <c r="V37" s="293">
        <v>4.2</v>
      </c>
      <c r="W37" s="293">
        <v>1</v>
      </c>
      <c r="X37" s="298">
        <v>915</v>
      </c>
      <c r="Y37" s="298" t="s">
        <v>995</v>
      </c>
    </row>
    <row r="38" spans="1:25" x14ac:dyDescent="0.25">
      <c r="A38" s="305"/>
      <c r="B38" s="269"/>
      <c r="C38" s="269"/>
      <c r="D38" s="269"/>
      <c r="E38" s="269"/>
      <c r="F38" s="247"/>
      <c r="G38" s="269"/>
      <c r="H38" s="269"/>
      <c r="I38" s="269"/>
      <c r="J38" s="269"/>
      <c r="K38" s="147" t="s">
        <v>958</v>
      </c>
      <c r="L38" s="148" t="s">
        <v>155</v>
      </c>
      <c r="M38" s="65" t="s">
        <v>47</v>
      </c>
      <c r="N38" s="140">
        <v>240</v>
      </c>
      <c r="O38" s="140">
        <v>3</v>
      </c>
      <c r="P38" s="65" t="s">
        <v>959</v>
      </c>
      <c r="Q38" s="65">
        <v>22</v>
      </c>
      <c r="R38" s="64">
        <v>7.5</v>
      </c>
      <c r="S38" s="197"/>
      <c r="T38" s="197"/>
      <c r="U38" s="197"/>
      <c r="V38" s="197"/>
      <c r="W38" s="197"/>
      <c r="X38" s="299"/>
      <c r="Y38" s="299"/>
    </row>
    <row r="39" spans="1:25" ht="15.75" thickBot="1" x14ac:dyDescent="0.3">
      <c r="A39" s="306"/>
      <c r="B39" s="286"/>
      <c r="C39" s="286"/>
      <c r="D39" s="286"/>
      <c r="E39" s="286"/>
      <c r="F39" s="289"/>
      <c r="G39" s="286"/>
      <c r="H39" s="286"/>
      <c r="I39" s="286"/>
      <c r="J39" s="286"/>
      <c r="K39" s="149" t="s">
        <v>960</v>
      </c>
      <c r="L39" s="150" t="s">
        <v>155</v>
      </c>
      <c r="M39" s="151" t="s">
        <v>1013</v>
      </c>
      <c r="N39" s="141">
        <v>240</v>
      </c>
      <c r="O39" s="141">
        <v>3</v>
      </c>
      <c r="P39" s="151" t="s">
        <v>962</v>
      </c>
      <c r="Q39" s="151" t="s">
        <v>966</v>
      </c>
      <c r="R39" s="152"/>
      <c r="S39" s="294"/>
      <c r="T39" s="294"/>
      <c r="U39" s="294"/>
      <c r="V39" s="294"/>
      <c r="W39" s="294"/>
      <c r="X39" s="300"/>
      <c r="Y39" s="300"/>
    </row>
    <row r="40" spans="1:25" x14ac:dyDescent="0.25">
      <c r="A40" s="304" t="s">
        <v>1137</v>
      </c>
      <c r="B40" s="285" t="s">
        <v>168</v>
      </c>
      <c r="C40" s="287">
        <v>34570</v>
      </c>
      <c r="D40" s="285" t="s">
        <v>953</v>
      </c>
      <c r="E40" s="285" t="s">
        <v>954</v>
      </c>
      <c r="F40" s="288" t="s">
        <v>955</v>
      </c>
      <c r="G40" s="285">
        <v>6</v>
      </c>
      <c r="H40" s="285">
        <v>14</v>
      </c>
      <c r="I40" s="285">
        <v>11</v>
      </c>
      <c r="J40" s="292" t="s">
        <v>956</v>
      </c>
      <c r="K40" s="143" t="s">
        <v>151</v>
      </c>
      <c r="L40" s="144" t="s">
        <v>155</v>
      </c>
      <c r="M40" s="145" t="s">
        <v>9</v>
      </c>
      <c r="N40" s="145">
        <v>600</v>
      </c>
      <c r="O40" s="145">
        <v>3</v>
      </c>
      <c r="P40" s="145" t="s">
        <v>154</v>
      </c>
      <c r="Q40" s="145">
        <v>7</v>
      </c>
      <c r="R40" s="146" t="s">
        <v>154</v>
      </c>
      <c r="S40" s="293">
        <v>240</v>
      </c>
      <c r="T40" s="293">
        <v>3</v>
      </c>
      <c r="U40" s="293">
        <v>25</v>
      </c>
      <c r="V40" s="293">
        <v>6</v>
      </c>
      <c r="W40" s="293">
        <v>1.5</v>
      </c>
      <c r="X40" s="298">
        <v>915</v>
      </c>
      <c r="Y40" s="298" t="s">
        <v>995</v>
      </c>
    </row>
    <row r="41" spans="1:25" x14ac:dyDescent="0.25">
      <c r="A41" s="305"/>
      <c r="B41" s="269"/>
      <c r="C41" s="269"/>
      <c r="D41" s="269"/>
      <c r="E41" s="269"/>
      <c r="F41" s="247"/>
      <c r="G41" s="269"/>
      <c r="H41" s="269"/>
      <c r="I41" s="269"/>
      <c r="J41" s="269"/>
      <c r="K41" s="147" t="s">
        <v>958</v>
      </c>
      <c r="L41" s="148" t="s">
        <v>155</v>
      </c>
      <c r="M41" s="65" t="s">
        <v>47</v>
      </c>
      <c r="N41" s="140">
        <v>240</v>
      </c>
      <c r="O41" s="140">
        <v>3</v>
      </c>
      <c r="P41" s="65" t="s">
        <v>959</v>
      </c>
      <c r="Q41" s="65">
        <v>22</v>
      </c>
      <c r="R41" s="64">
        <v>7.5</v>
      </c>
      <c r="S41" s="197"/>
      <c r="T41" s="197"/>
      <c r="U41" s="197"/>
      <c r="V41" s="197"/>
      <c r="W41" s="197"/>
      <c r="X41" s="299"/>
      <c r="Y41" s="299"/>
    </row>
    <row r="42" spans="1:25" ht="15.75" thickBot="1" x14ac:dyDescent="0.3">
      <c r="A42" s="306"/>
      <c r="B42" s="286"/>
      <c r="C42" s="286"/>
      <c r="D42" s="286"/>
      <c r="E42" s="286"/>
      <c r="F42" s="289"/>
      <c r="G42" s="286"/>
      <c r="H42" s="286"/>
      <c r="I42" s="286"/>
      <c r="J42" s="286"/>
      <c r="K42" s="149" t="s">
        <v>960</v>
      </c>
      <c r="L42" s="150" t="s">
        <v>155</v>
      </c>
      <c r="M42" s="151" t="s">
        <v>1014</v>
      </c>
      <c r="N42" s="141">
        <v>240</v>
      </c>
      <c r="O42" s="141">
        <v>3</v>
      </c>
      <c r="P42" s="151" t="s">
        <v>962</v>
      </c>
      <c r="Q42" s="151" t="s">
        <v>968</v>
      </c>
      <c r="R42" s="152"/>
      <c r="S42" s="294"/>
      <c r="T42" s="294"/>
      <c r="U42" s="294"/>
      <c r="V42" s="294"/>
      <c r="W42" s="294"/>
      <c r="X42" s="300"/>
      <c r="Y42" s="300"/>
    </row>
    <row r="43" spans="1:25" x14ac:dyDescent="0.25">
      <c r="A43" s="304" t="s">
        <v>1138</v>
      </c>
      <c r="B43" s="285" t="s">
        <v>168</v>
      </c>
      <c r="C43" s="287">
        <v>34570</v>
      </c>
      <c r="D43" s="285" t="s">
        <v>953</v>
      </c>
      <c r="E43" s="285" t="s">
        <v>954</v>
      </c>
      <c r="F43" s="288" t="s">
        <v>955</v>
      </c>
      <c r="G43" s="285">
        <v>6</v>
      </c>
      <c r="H43" s="285">
        <v>14</v>
      </c>
      <c r="I43" s="285">
        <v>11</v>
      </c>
      <c r="J43" s="292" t="s">
        <v>956</v>
      </c>
      <c r="K43" s="143" t="s">
        <v>151</v>
      </c>
      <c r="L43" s="144" t="s">
        <v>155</v>
      </c>
      <c r="M43" s="145" t="s">
        <v>127</v>
      </c>
      <c r="N43" s="145">
        <v>600</v>
      </c>
      <c r="O43" s="145">
        <v>3</v>
      </c>
      <c r="P43" s="145" t="s">
        <v>154</v>
      </c>
      <c r="Q43" s="145">
        <v>12.5</v>
      </c>
      <c r="R43" s="146" t="s">
        <v>154</v>
      </c>
      <c r="S43" s="293">
        <v>240</v>
      </c>
      <c r="T43" s="293">
        <v>3</v>
      </c>
      <c r="U43" s="293">
        <v>25</v>
      </c>
      <c r="V43" s="293">
        <v>6.8</v>
      </c>
      <c r="W43" s="293">
        <v>2</v>
      </c>
      <c r="X43" s="298">
        <v>915</v>
      </c>
      <c r="Y43" s="298" t="s">
        <v>995</v>
      </c>
    </row>
    <row r="44" spans="1:25" x14ac:dyDescent="0.25">
      <c r="A44" s="305"/>
      <c r="B44" s="269"/>
      <c r="C44" s="269"/>
      <c r="D44" s="269"/>
      <c r="E44" s="269"/>
      <c r="F44" s="247"/>
      <c r="G44" s="269"/>
      <c r="H44" s="269"/>
      <c r="I44" s="269"/>
      <c r="J44" s="269"/>
      <c r="K44" s="147" t="s">
        <v>958</v>
      </c>
      <c r="L44" s="148" t="s">
        <v>155</v>
      </c>
      <c r="M44" s="65" t="s">
        <v>47</v>
      </c>
      <c r="N44" s="140">
        <v>240</v>
      </c>
      <c r="O44" s="140">
        <v>3</v>
      </c>
      <c r="P44" s="65" t="s">
        <v>959</v>
      </c>
      <c r="Q44" s="65">
        <v>22</v>
      </c>
      <c r="R44" s="64">
        <v>7.5</v>
      </c>
      <c r="S44" s="197"/>
      <c r="T44" s="197"/>
      <c r="U44" s="197"/>
      <c r="V44" s="197"/>
      <c r="W44" s="197"/>
      <c r="X44" s="299"/>
      <c r="Y44" s="299"/>
    </row>
    <row r="45" spans="1:25" ht="15.75" thickBot="1" x14ac:dyDescent="0.3">
      <c r="A45" s="306"/>
      <c r="B45" s="286"/>
      <c r="C45" s="286"/>
      <c r="D45" s="286"/>
      <c r="E45" s="286"/>
      <c r="F45" s="289"/>
      <c r="G45" s="286"/>
      <c r="H45" s="286"/>
      <c r="I45" s="286"/>
      <c r="J45" s="286"/>
      <c r="K45" s="149" t="s">
        <v>960</v>
      </c>
      <c r="L45" s="150" t="s">
        <v>155</v>
      </c>
      <c r="M45" s="151" t="s">
        <v>1014</v>
      </c>
      <c r="N45" s="141">
        <v>240</v>
      </c>
      <c r="O45" s="141">
        <v>3</v>
      </c>
      <c r="P45" s="151" t="s">
        <v>962</v>
      </c>
      <c r="Q45" s="151" t="s">
        <v>968</v>
      </c>
      <c r="R45" s="152"/>
      <c r="S45" s="294"/>
      <c r="T45" s="294"/>
      <c r="U45" s="294"/>
      <c r="V45" s="294"/>
      <c r="W45" s="294"/>
      <c r="X45" s="300"/>
      <c r="Y45" s="300"/>
    </row>
    <row r="46" spans="1:25" x14ac:dyDescent="0.25">
      <c r="A46" s="304" t="s">
        <v>1139</v>
      </c>
      <c r="B46" s="285" t="s">
        <v>168</v>
      </c>
      <c r="C46" s="287">
        <v>34570</v>
      </c>
      <c r="D46" s="285" t="s">
        <v>953</v>
      </c>
      <c r="E46" s="285" t="s">
        <v>954</v>
      </c>
      <c r="F46" s="288" t="s">
        <v>955</v>
      </c>
      <c r="G46" s="285">
        <v>6</v>
      </c>
      <c r="H46" s="285">
        <v>14</v>
      </c>
      <c r="I46" s="285">
        <v>11</v>
      </c>
      <c r="J46" s="292" t="s">
        <v>956</v>
      </c>
      <c r="K46" s="143" t="s">
        <v>151</v>
      </c>
      <c r="L46" s="144" t="s">
        <v>155</v>
      </c>
      <c r="M46" s="145" t="s">
        <v>127</v>
      </c>
      <c r="N46" s="145">
        <v>600</v>
      </c>
      <c r="O46" s="145">
        <v>3</v>
      </c>
      <c r="P46" s="145" t="s">
        <v>154</v>
      </c>
      <c r="Q46" s="145">
        <v>12.5</v>
      </c>
      <c r="R46" s="146" t="s">
        <v>154</v>
      </c>
      <c r="S46" s="293">
        <v>240</v>
      </c>
      <c r="T46" s="293">
        <v>3</v>
      </c>
      <c r="U46" s="293">
        <v>25</v>
      </c>
      <c r="V46" s="293">
        <v>9.6</v>
      </c>
      <c r="W46" s="293">
        <v>3</v>
      </c>
      <c r="X46" s="298">
        <v>915</v>
      </c>
      <c r="Y46" s="298" t="s">
        <v>995</v>
      </c>
    </row>
    <row r="47" spans="1:25" x14ac:dyDescent="0.25">
      <c r="A47" s="305"/>
      <c r="B47" s="269"/>
      <c r="C47" s="269"/>
      <c r="D47" s="269"/>
      <c r="E47" s="269"/>
      <c r="F47" s="247"/>
      <c r="G47" s="269"/>
      <c r="H47" s="269"/>
      <c r="I47" s="269"/>
      <c r="J47" s="269"/>
      <c r="K47" s="147" t="s">
        <v>958</v>
      </c>
      <c r="L47" s="148" t="s">
        <v>155</v>
      </c>
      <c r="M47" s="65" t="s">
        <v>47</v>
      </c>
      <c r="N47" s="140">
        <v>240</v>
      </c>
      <c r="O47" s="140">
        <v>3</v>
      </c>
      <c r="P47" s="65" t="s">
        <v>959</v>
      </c>
      <c r="Q47" s="65">
        <v>22</v>
      </c>
      <c r="R47" s="64">
        <v>7.5</v>
      </c>
      <c r="S47" s="197"/>
      <c r="T47" s="197"/>
      <c r="U47" s="197"/>
      <c r="V47" s="197"/>
      <c r="W47" s="197"/>
      <c r="X47" s="299"/>
      <c r="Y47" s="299"/>
    </row>
    <row r="48" spans="1:25" ht="15.75" thickBot="1" x14ac:dyDescent="0.3">
      <c r="A48" s="306"/>
      <c r="B48" s="286"/>
      <c r="C48" s="286"/>
      <c r="D48" s="286"/>
      <c r="E48" s="286"/>
      <c r="F48" s="289"/>
      <c r="G48" s="286"/>
      <c r="H48" s="286"/>
      <c r="I48" s="286"/>
      <c r="J48" s="286"/>
      <c r="K48" s="149" t="s">
        <v>960</v>
      </c>
      <c r="L48" s="150" t="s">
        <v>155</v>
      </c>
      <c r="M48" s="151" t="s">
        <v>1016</v>
      </c>
      <c r="N48" s="141">
        <v>240</v>
      </c>
      <c r="O48" s="141">
        <v>3</v>
      </c>
      <c r="P48" s="151" t="s">
        <v>962</v>
      </c>
      <c r="Q48" s="151" t="s">
        <v>971</v>
      </c>
      <c r="R48" s="152"/>
      <c r="S48" s="294"/>
      <c r="T48" s="294"/>
      <c r="U48" s="294"/>
      <c r="V48" s="294"/>
      <c r="W48" s="294"/>
      <c r="X48" s="300"/>
      <c r="Y48" s="300"/>
    </row>
    <row r="49" spans="1:25" x14ac:dyDescent="0.25">
      <c r="A49" s="304" t="s">
        <v>1140</v>
      </c>
      <c r="B49" s="285" t="s">
        <v>168</v>
      </c>
      <c r="C49" s="287">
        <v>34570</v>
      </c>
      <c r="D49" s="285" t="s">
        <v>953</v>
      </c>
      <c r="E49" s="285" t="s">
        <v>954</v>
      </c>
      <c r="F49" s="288" t="s">
        <v>955</v>
      </c>
      <c r="G49" s="285">
        <v>6</v>
      </c>
      <c r="H49" s="285">
        <v>14</v>
      </c>
      <c r="I49" s="285">
        <v>11</v>
      </c>
      <c r="J49" s="292" t="s">
        <v>956</v>
      </c>
      <c r="K49" s="143" t="s">
        <v>151</v>
      </c>
      <c r="L49" s="144" t="s">
        <v>155</v>
      </c>
      <c r="M49" s="145" t="s">
        <v>11</v>
      </c>
      <c r="N49" s="145">
        <v>600</v>
      </c>
      <c r="O49" s="145">
        <v>3</v>
      </c>
      <c r="P49" s="145" t="s">
        <v>154</v>
      </c>
      <c r="Q49" s="145">
        <v>25</v>
      </c>
      <c r="R49" s="146" t="s">
        <v>154</v>
      </c>
      <c r="S49" s="293">
        <v>240</v>
      </c>
      <c r="T49" s="293">
        <v>3</v>
      </c>
      <c r="U49" s="293">
        <v>25</v>
      </c>
      <c r="V49" s="293">
        <v>15.2</v>
      </c>
      <c r="W49" s="293">
        <v>5</v>
      </c>
      <c r="X49" s="298">
        <v>915</v>
      </c>
      <c r="Y49" s="298" t="s">
        <v>995</v>
      </c>
    </row>
    <row r="50" spans="1:25" x14ac:dyDescent="0.25">
      <c r="A50" s="305"/>
      <c r="B50" s="269"/>
      <c r="C50" s="269"/>
      <c r="D50" s="269"/>
      <c r="E50" s="269"/>
      <c r="F50" s="247"/>
      <c r="G50" s="269"/>
      <c r="H50" s="269"/>
      <c r="I50" s="269"/>
      <c r="J50" s="269"/>
      <c r="K50" s="147" t="s">
        <v>958</v>
      </c>
      <c r="L50" s="148" t="s">
        <v>155</v>
      </c>
      <c r="M50" s="65" t="s">
        <v>47</v>
      </c>
      <c r="N50" s="140">
        <v>240</v>
      </c>
      <c r="O50" s="140">
        <v>3</v>
      </c>
      <c r="P50" s="65" t="s">
        <v>959</v>
      </c>
      <c r="Q50" s="65">
        <v>22</v>
      </c>
      <c r="R50" s="64">
        <v>7.5</v>
      </c>
      <c r="S50" s="197"/>
      <c r="T50" s="197"/>
      <c r="U50" s="197"/>
      <c r="V50" s="197"/>
      <c r="W50" s="197"/>
      <c r="X50" s="299"/>
      <c r="Y50" s="299"/>
    </row>
    <row r="51" spans="1:25" ht="15.75" thickBot="1" x14ac:dyDescent="0.3">
      <c r="A51" s="306"/>
      <c r="B51" s="286"/>
      <c r="C51" s="286"/>
      <c r="D51" s="286"/>
      <c r="E51" s="286"/>
      <c r="F51" s="289"/>
      <c r="G51" s="286"/>
      <c r="H51" s="286"/>
      <c r="I51" s="286"/>
      <c r="J51" s="286"/>
      <c r="K51" s="149" t="s">
        <v>960</v>
      </c>
      <c r="L51" s="150" t="s">
        <v>155</v>
      </c>
      <c r="M51" s="151" t="s">
        <v>1021</v>
      </c>
      <c r="N51" s="141">
        <v>240</v>
      </c>
      <c r="O51" s="141">
        <v>3</v>
      </c>
      <c r="P51" s="151" t="s">
        <v>962</v>
      </c>
      <c r="Q51" s="151" t="s">
        <v>976</v>
      </c>
      <c r="R51" s="152"/>
      <c r="S51" s="294"/>
      <c r="T51" s="294"/>
      <c r="U51" s="294"/>
      <c r="V51" s="294"/>
      <c r="W51" s="294"/>
      <c r="X51" s="300"/>
      <c r="Y51" s="300"/>
    </row>
    <row r="52" spans="1:25" x14ac:dyDescent="0.25">
      <c r="A52" s="304" t="s">
        <v>1141</v>
      </c>
      <c r="B52" s="285" t="s">
        <v>168</v>
      </c>
      <c r="C52" s="287">
        <v>34570</v>
      </c>
      <c r="D52" s="285" t="s">
        <v>953</v>
      </c>
      <c r="E52" s="285" t="s">
        <v>954</v>
      </c>
      <c r="F52" s="288" t="s">
        <v>955</v>
      </c>
      <c r="G52" s="285">
        <v>6</v>
      </c>
      <c r="H52" s="285">
        <v>14</v>
      </c>
      <c r="I52" s="285">
        <v>11</v>
      </c>
      <c r="J52" s="292" t="s">
        <v>956</v>
      </c>
      <c r="K52" s="143" t="s">
        <v>151</v>
      </c>
      <c r="L52" s="144" t="s">
        <v>155</v>
      </c>
      <c r="M52" s="145" t="s">
        <v>12</v>
      </c>
      <c r="N52" s="145">
        <v>600</v>
      </c>
      <c r="O52" s="145">
        <v>3</v>
      </c>
      <c r="P52" s="145" t="s">
        <v>154</v>
      </c>
      <c r="Q52" s="145">
        <v>50</v>
      </c>
      <c r="R52" s="146" t="s">
        <v>154</v>
      </c>
      <c r="S52" s="293">
        <v>240</v>
      </c>
      <c r="T52" s="293">
        <v>3</v>
      </c>
      <c r="U52" s="293">
        <v>25</v>
      </c>
      <c r="V52" s="293">
        <v>22</v>
      </c>
      <c r="W52" s="293">
        <v>7.5</v>
      </c>
      <c r="X52" s="298">
        <v>915</v>
      </c>
      <c r="Y52" s="298" t="s">
        <v>995</v>
      </c>
    </row>
    <row r="53" spans="1:25" x14ac:dyDescent="0.25">
      <c r="A53" s="305"/>
      <c r="B53" s="269"/>
      <c r="C53" s="269"/>
      <c r="D53" s="269"/>
      <c r="E53" s="269"/>
      <c r="F53" s="247"/>
      <c r="G53" s="269"/>
      <c r="H53" s="269"/>
      <c r="I53" s="269"/>
      <c r="J53" s="269"/>
      <c r="K53" s="147" t="s">
        <v>958</v>
      </c>
      <c r="L53" s="148" t="s">
        <v>155</v>
      </c>
      <c r="M53" s="65" t="s">
        <v>47</v>
      </c>
      <c r="N53" s="140">
        <v>240</v>
      </c>
      <c r="O53" s="140">
        <v>3</v>
      </c>
      <c r="P53" s="65" t="s">
        <v>959</v>
      </c>
      <c r="Q53" s="65">
        <v>22</v>
      </c>
      <c r="R53" s="64">
        <v>7.5</v>
      </c>
      <c r="S53" s="197"/>
      <c r="T53" s="197"/>
      <c r="U53" s="197"/>
      <c r="V53" s="197"/>
      <c r="W53" s="197"/>
      <c r="X53" s="299"/>
      <c r="Y53" s="299"/>
    </row>
    <row r="54" spans="1:25" ht="15.75" thickBot="1" x14ac:dyDescent="0.3">
      <c r="A54" s="306"/>
      <c r="B54" s="286"/>
      <c r="C54" s="286"/>
      <c r="D54" s="286"/>
      <c r="E54" s="286"/>
      <c r="F54" s="289"/>
      <c r="G54" s="286"/>
      <c r="H54" s="286"/>
      <c r="I54" s="286"/>
      <c r="J54" s="286"/>
      <c r="K54" s="149" t="s">
        <v>960</v>
      </c>
      <c r="L54" s="150" t="s">
        <v>155</v>
      </c>
      <c r="M54" s="151" t="s">
        <v>1017</v>
      </c>
      <c r="N54" s="141">
        <v>240</v>
      </c>
      <c r="O54" s="141">
        <v>3</v>
      </c>
      <c r="P54" s="151" t="s">
        <v>962</v>
      </c>
      <c r="Q54" s="151" t="s">
        <v>1001</v>
      </c>
      <c r="R54" s="152"/>
      <c r="S54" s="294"/>
      <c r="T54" s="294"/>
      <c r="U54" s="294"/>
      <c r="V54" s="294"/>
      <c r="W54" s="294"/>
      <c r="X54" s="300"/>
      <c r="Y54" s="300"/>
    </row>
    <row r="55" spans="1:25" x14ac:dyDescent="0.25">
      <c r="A55" s="304" t="s">
        <v>1142</v>
      </c>
      <c r="B55" s="285" t="s">
        <v>168</v>
      </c>
      <c r="C55" s="287">
        <v>34570</v>
      </c>
      <c r="D55" s="285" t="s">
        <v>953</v>
      </c>
      <c r="E55" s="285" t="s">
        <v>954</v>
      </c>
      <c r="F55" s="288" t="s">
        <v>955</v>
      </c>
      <c r="G55" s="285">
        <v>6</v>
      </c>
      <c r="H55" s="285">
        <v>14</v>
      </c>
      <c r="I55" s="285">
        <v>11</v>
      </c>
      <c r="J55" s="292" t="s">
        <v>956</v>
      </c>
      <c r="K55" s="143" t="s">
        <v>151</v>
      </c>
      <c r="L55" s="144" t="s">
        <v>155</v>
      </c>
      <c r="M55" s="145" t="s">
        <v>12</v>
      </c>
      <c r="N55" s="145">
        <v>600</v>
      </c>
      <c r="O55" s="145">
        <v>3</v>
      </c>
      <c r="P55" s="145" t="s">
        <v>154</v>
      </c>
      <c r="Q55" s="145">
        <v>50</v>
      </c>
      <c r="R55" s="146" t="s">
        <v>154</v>
      </c>
      <c r="S55" s="293">
        <v>240</v>
      </c>
      <c r="T55" s="293">
        <v>3</v>
      </c>
      <c r="U55" s="293">
        <v>25</v>
      </c>
      <c r="V55" s="293">
        <v>28</v>
      </c>
      <c r="W55" s="293">
        <v>10</v>
      </c>
      <c r="X55" s="298">
        <v>915</v>
      </c>
      <c r="Y55" s="298" t="s">
        <v>1003</v>
      </c>
    </row>
    <row r="56" spans="1:25" x14ac:dyDescent="0.25">
      <c r="A56" s="305"/>
      <c r="B56" s="269"/>
      <c r="C56" s="269"/>
      <c r="D56" s="269"/>
      <c r="E56" s="269"/>
      <c r="F56" s="247"/>
      <c r="G56" s="269"/>
      <c r="H56" s="269"/>
      <c r="I56" s="269"/>
      <c r="J56" s="269"/>
      <c r="K56" s="147" t="s">
        <v>958</v>
      </c>
      <c r="L56" s="148" t="s">
        <v>155</v>
      </c>
      <c r="M56" s="65" t="s">
        <v>1018</v>
      </c>
      <c r="N56" s="140">
        <v>240</v>
      </c>
      <c r="O56" s="140">
        <v>3</v>
      </c>
      <c r="P56" s="65" t="s">
        <v>76</v>
      </c>
      <c r="Q56" s="65">
        <v>42</v>
      </c>
      <c r="R56" s="64">
        <v>15</v>
      </c>
      <c r="S56" s="197"/>
      <c r="T56" s="197"/>
      <c r="U56" s="197"/>
      <c r="V56" s="197"/>
      <c r="W56" s="197"/>
      <c r="X56" s="299"/>
      <c r="Y56" s="299"/>
    </row>
    <row r="57" spans="1:25" ht="15.75" thickBot="1" x14ac:dyDescent="0.3">
      <c r="A57" s="306"/>
      <c r="B57" s="286"/>
      <c r="C57" s="286"/>
      <c r="D57" s="286"/>
      <c r="E57" s="286"/>
      <c r="F57" s="289"/>
      <c r="G57" s="286"/>
      <c r="H57" s="286"/>
      <c r="I57" s="286"/>
      <c r="J57" s="286"/>
      <c r="K57" s="149" t="s">
        <v>960</v>
      </c>
      <c r="L57" s="150" t="s">
        <v>155</v>
      </c>
      <c r="M57" s="151" t="s">
        <v>1022</v>
      </c>
      <c r="N57" s="141">
        <v>240</v>
      </c>
      <c r="O57" s="141">
        <v>3</v>
      </c>
      <c r="P57" s="151" t="s">
        <v>76</v>
      </c>
      <c r="Q57" s="151" t="s">
        <v>980</v>
      </c>
      <c r="R57" s="152"/>
      <c r="S57" s="294"/>
      <c r="T57" s="294"/>
      <c r="U57" s="294"/>
      <c r="V57" s="294"/>
      <c r="W57" s="294"/>
      <c r="X57" s="300"/>
      <c r="Y57" s="300"/>
    </row>
    <row r="58" spans="1:25" x14ac:dyDescent="0.25">
      <c r="A58" s="304" t="s">
        <v>1143</v>
      </c>
      <c r="B58" s="285" t="s">
        <v>168</v>
      </c>
      <c r="C58" s="287">
        <v>34570</v>
      </c>
      <c r="D58" s="285" t="s">
        <v>953</v>
      </c>
      <c r="E58" s="285" t="s">
        <v>954</v>
      </c>
      <c r="F58" s="288" t="s">
        <v>955</v>
      </c>
      <c r="G58" s="285">
        <v>6</v>
      </c>
      <c r="H58" s="285">
        <v>14</v>
      </c>
      <c r="I58" s="285">
        <v>11</v>
      </c>
      <c r="J58" s="292" t="s">
        <v>956</v>
      </c>
      <c r="K58" s="143" t="s">
        <v>151</v>
      </c>
      <c r="L58" s="144" t="s">
        <v>155</v>
      </c>
      <c r="M58" s="145" t="s">
        <v>12</v>
      </c>
      <c r="N58" s="145">
        <v>600</v>
      </c>
      <c r="O58" s="145">
        <v>3</v>
      </c>
      <c r="P58" s="145" t="s">
        <v>154</v>
      </c>
      <c r="Q58" s="145">
        <v>50</v>
      </c>
      <c r="R58" s="146" t="s">
        <v>154</v>
      </c>
      <c r="S58" s="293">
        <v>240</v>
      </c>
      <c r="T58" s="293">
        <v>3</v>
      </c>
      <c r="U58" s="293">
        <v>25</v>
      </c>
      <c r="V58" s="293">
        <v>42</v>
      </c>
      <c r="W58" s="293">
        <v>15</v>
      </c>
      <c r="X58" s="298">
        <v>915</v>
      </c>
      <c r="Y58" s="298" t="s">
        <v>1003</v>
      </c>
    </row>
    <row r="59" spans="1:25" x14ac:dyDescent="0.25">
      <c r="A59" s="305"/>
      <c r="B59" s="269"/>
      <c r="C59" s="269"/>
      <c r="D59" s="269"/>
      <c r="E59" s="269"/>
      <c r="F59" s="247"/>
      <c r="G59" s="269"/>
      <c r="H59" s="269"/>
      <c r="I59" s="269"/>
      <c r="J59" s="269"/>
      <c r="K59" s="147" t="s">
        <v>958</v>
      </c>
      <c r="L59" s="148" t="s">
        <v>155</v>
      </c>
      <c r="M59" s="65" t="s">
        <v>1018</v>
      </c>
      <c r="N59" s="140">
        <v>240</v>
      </c>
      <c r="O59" s="140">
        <v>3</v>
      </c>
      <c r="P59" s="65" t="s">
        <v>76</v>
      </c>
      <c r="Q59" s="65">
        <v>42</v>
      </c>
      <c r="R59" s="64">
        <v>15</v>
      </c>
      <c r="S59" s="197"/>
      <c r="T59" s="197"/>
      <c r="U59" s="197"/>
      <c r="V59" s="197"/>
      <c r="W59" s="197"/>
      <c r="X59" s="299"/>
      <c r="Y59" s="299"/>
    </row>
    <row r="60" spans="1:25" ht="15.75" thickBot="1" x14ac:dyDescent="0.3">
      <c r="A60" s="306"/>
      <c r="B60" s="286"/>
      <c r="C60" s="286"/>
      <c r="D60" s="286"/>
      <c r="E60" s="286"/>
      <c r="F60" s="289"/>
      <c r="G60" s="286"/>
      <c r="H60" s="286"/>
      <c r="I60" s="286"/>
      <c r="J60" s="286"/>
      <c r="K60" s="149" t="s">
        <v>960</v>
      </c>
      <c r="L60" s="150" t="s">
        <v>155</v>
      </c>
      <c r="M60" s="151" t="s">
        <v>1023</v>
      </c>
      <c r="N60" s="141">
        <v>240</v>
      </c>
      <c r="O60" s="141">
        <v>3</v>
      </c>
      <c r="P60" s="151" t="s">
        <v>76</v>
      </c>
      <c r="Q60" s="151" t="s">
        <v>989</v>
      </c>
      <c r="R60" s="152"/>
      <c r="S60" s="294"/>
      <c r="T60" s="294"/>
      <c r="U60" s="294"/>
      <c r="V60" s="294"/>
      <c r="W60" s="294"/>
      <c r="X60" s="300"/>
      <c r="Y60" s="300"/>
    </row>
    <row r="61" spans="1:25" x14ac:dyDescent="0.25">
      <c r="A61" s="304" t="s">
        <v>1144</v>
      </c>
      <c r="B61" s="285" t="s">
        <v>168</v>
      </c>
      <c r="C61" s="287">
        <v>34570</v>
      </c>
      <c r="D61" s="285" t="s">
        <v>953</v>
      </c>
      <c r="E61" s="285" t="s">
        <v>954</v>
      </c>
      <c r="F61" s="288" t="s">
        <v>955</v>
      </c>
      <c r="G61" s="285">
        <v>6</v>
      </c>
      <c r="H61" s="285">
        <v>14</v>
      </c>
      <c r="I61" s="285">
        <v>11</v>
      </c>
      <c r="J61" s="292" t="s">
        <v>956</v>
      </c>
      <c r="K61" s="143" t="s">
        <v>151</v>
      </c>
      <c r="L61" s="144" t="s">
        <v>155</v>
      </c>
      <c r="M61" s="145" t="s">
        <v>7</v>
      </c>
      <c r="N61" s="145">
        <v>600</v>
      </c>
      <c r="O61" s="145">
        <v>3</v>
      </c>
      <c r="P61" s="145" t="s">
        <v>154</v>
      </c>
      <c r="Q61" s="145">
        <v>2</v>
      </c>
      <c r="R61" s="146" t="s">
        <v>154</v>
      </c>
      <c r="S61" s="293">
        <v>480</v>
      </c>
      <c r="T61" s="293">
        <v>3</v>
      </c>
      <c r="U61" s="295">
        <v>18</v>
      </c>
      <c r="V61" s="293">
        <v>1.1000000000000001</v>
      </c>
      <c r="W61" s="293">
        <v>0.5</v>
      </c>
      <c r="X61" s="298">
        <v>915</v>
      </c>
      <c r="Y61" s="298" t="s">
        <v>995</v>
      </c>
    </row>
    <row r="62" spans="1:25" x14ac:dyDescent="0.25">
      <c r="A62" s="305"/>
      <c r="B62" s="269"/>
      <c r="C62" s="269"/>
      <c r="D62" s="269"/>
      <c r="E62" s="269"/>
      <c r="F62" s="247"/>
      <c r="G62" s="269"/>
      <c r="H62" s="269"/>
      <c r="I62" s="269"/>
      <c r="J62" s="269"/>
      <c r="K62" s="147" t="s">
        <v>958</v>
      </c>
      <c r="L62" s="148" t="s">
        <v>155</v>
      </c>
      <c r="M62" s="65" t="s">
        <v>47</v>
      </c>
      <c r="N62" s="140">
        <v>480</v>
      </c>
      <c r="O62" s="140">
        <v>3</v>
      </c>
      <c r="P62" s="65" t="s">
        <v>959</v>
      </c>
      <c r="Q62" s="65">
        <v>14</v>
      </c>
      <c r="R62" s="64">
        <v>10</v>
      </c>
      <c r="S62" s="197"/>
      <c r="T62" s="197"/>
      <c r="U62" s="296"/>
      <c r="V62" s="197"/>
      <c r="W62" s="197"/>
      <c r="X62" s="299"/>
      <c r="Y62" s="299"/>
    </row>
    <row r="63" spans="1:25" ht="15.75" thickBot="1" x14ac:dyDescent="0.3">
      <c r="A63" s="306"/>
      <c r="B63" s="286"/>
      <c r="C63" s="286"/>
      <c r="D63" s="286"/>
      <c r="E63" s="286"/>
      <c r="F63" s="289"/>
      <c r="G63" s="286"/>
      <c r="H63" s="286"/>
      <c r="I63" s="286"/>
      <c r="J63" s="286"/>
      <c r="K63" s="149" t="s">
        <v>960</v>
      </c>
      <c r="L63" s="150" t="s">
        <v>155</v>
      </c>
      <c r="M63" s="151" t="s">
        <v>1024</v>
      </c>
      <c r="N63" s="141">
        <v>480</v>
      </c>
      <c r="O63" s="141">
        <v>3</v>
      </c>
      <c r="P63" s="151" t="s">
        <v>962</v>
      </c>
      <c r="Q63" s="151" t="s">
        <v>1007</v>
      </c>
      <c r="R63" s="152"/>
      <c r="S63" s="294"/>
      <c r="T63" s="294"/>
      <c r="U63" s="297"/>
      <c r="V63" s="294"/>
      <c r="W63" s="294"/>
      <c r="X63" s="300"/>
      <c r="Y63" s="300"/>
    </row>
    <row r="64" spans="1:25" x14ac:dyDescent="0.25">
      <c r="A64" s="304" t="s">
        <v>1145</v>
      </c>
      <c r="B64" s="285" t="s">
        <v>168</v>
      </c>
      <c r="C64" s="287">
        <v>34570</v>
      </c>
      <c r="D64" s="285" t="s">
        <v>953</v>
      </c>
      <c r="E64" s="285" t="s">
        <v>954</v>
      </c>
      <c r="F64" s="288" t="s">
        <v>955</v>
      </c>
      <c r="G64" s="285">
        <v>6</v>
      </c>
      <c r="H64" s="285">
        <v>14</v>
      </c>
      <c r="I64" s="285">
        <v>11</v>
      </c>
      <c r="J64" s="292" t="s">
        <v>956</v>
      </c>
      <c r="K64" s="143" t="s">
        <v>151</v>
      </c>
      <c r="L64" s="144" t="s">
        <v>155</v>
      </c>
      <c r="M64" s="145" t="s">
        <v>7</v>
      </c>
      <c r="N64" s="145">
        <v>600</v>
      </c>
      <c r="O64" s="145">
        <v>3</v>
      </c>
      <c r="P64" s="145" t="s">
        <v>154</v>
      </c>
      <c r="Q64" s="145">
        <v>2</v>
      </c>
      <c r="R64" s="146" t="s">
        <v>154</v>
      </c>
      <c r="S64" s="293">
        <v>480</v>
      </c>
      <c r="T64" s="293">
        <v>3</v>
      </c>
      <c r="U64" s="295">
        <v>18</v>
      </c>
      <c r="V64" s="293">
        <v>1.6</v>
      </c>
      <c r="W64" s="293">
        <v>0.75</v>
      </c>
      <c r="X64" s="298">
        <v>915</v>
      </c>
      <c r="Y64" s="298" t="s">
        <v>995</v>
      </c>
    </row>
    <row r="65" spans="1:25" x14ac:dyDescent="0.25">
      <c r="A65" s="305"/>
      <c r="B65" s="269"/>
      <c r="C65" s="269"/>
      <c r="D65" s="269"/>
      <c r="E65" s="269"/>
      <c r="F65" s="247"/>
      <c r="G65" s="269"/>
      <c r="H65" s="269"/>
      <c r="I65" s="269"/>
      <c r="J65" s="269"/>
      <c r="K65" s="147" t="s">
        <v>958</v>
      </c>
      <c r="L65" s="148" t="s">
        <v>155</v>
      </c>
      <c r="M65" s="65" t="s">
        <v>47</v>
      </c>
      <c r="N65" s="140">
        <v>480</v>
      </c>
      <c r="O65" s="140">
        <v>3</v>
      </c>
      <c r="P65" s="65" t="s">
        <v>959</v>
      </c>
      <c r="Q65" s="65">
        <v>14</v>
      </c>
      <c r="R65" s="64">
        <v>10</v>
      </c>
      <c r="S65" s="197"/>
      <c r="T65" s="197"/>
      <c r="U65" s="296"/>
      <c r="V65" s="197"/>
      <c r="W65" s="197"/>
      <c r="X65" s="299"/>
      <c r="Y65" s="299"/>
    </row>
    <row r="66" spans="1:25" ht="15.75" thickBot="1" x14ac:dyDescent="0.3">
      <c r="A66" s="306"/>
      <c r="B66" s="286"/>
      <c r="C66" s="286"/>
      <c r="D66" s="286"/>
      <c r="E66" s="286"/>
      <c r="F66" s="289"/>
      <c r="G66" s="286"/>
      <c r="H66" s="286"/>
      <c r="I66" s="286"/>
      <c r="J66" s="286"/>
      <c r="K66" s="149" t="s">
        <v>960</v>
      </c>
      <c r="L66" s="150" t="s">
        <v>155</v>
      </c>
      <c r="M66" s="151" t="s">
        <v>1011</v>
      </c>
      <c r="N66" s="141">
        <v>480</v>
      </c>
      <c r="O66" s="141">
        <v>3</v>
      </c>
      <c r="P66" s="151" t="s">
        <v>962</v>
      </c>
      <c r="Q66" s="151" t="s">
        <v>963</v>
      </c>
      <c r="R66" s="152"/>
      <c r="S66" s="294"/>
      <c r="T66" s="294"/>
      <c r="U66" s="297"/>
      <c r="V66" s="294"/>
      <c r="W66" s="294"/>
      <c r="X66" s="300"/>
      <c r="Y66" s="300"/>
    </row>
    <row r="67" spans="1:25" x14ac:dyDescent="0.25">
      <c r="A67" s="304" t="s">
        <v>1146</v>
      </c>
      <c r="B67" s="285" t="s">
        <v>168</v>
      </c>
      <c r="C67" s="287">
        <v>34570</v>
      </c>
      <c r="D67" s="285" t="s">
        <v>953</v>
      </c>
      <c r="E67" s="285" t="s">
        <v>954</v>
      </c>
      <c r="F67" s="288" t="s">
        <v>955</v>
      </c>
      <c r="G67" s="285">
        <v>6</v>
      </c>
      <c r="H67" s="285">
        <v>14</v>
      </c>
      <c r="I67" s="285">
        <v>11</v>
      </c>
      <c r="J67" s="292" t="s">
        <v>956</v>
      </c>
      <c r="K67" s="143" t="s">
        <v>151</v>
      </c>
      <c r="L67" s="144" t="s">
        <v>155</v>
      </c>
      <c r="M67" s="145" t="s">
        <v>8</v>
      </c>
      <c r="N67" s="145">
        <v>600</v>
      </c>
      <c r="O67" s="145">
        <v>3</v>
      </c>
      <c r="P67" s="145" t="s">
        <v>154</v>
      </c>
      <c r="Q67" s="145">
        <v>3.5</v>
      </c>
      <c r="R67" s="146" t="s">
        <v>154</v>
      </c>
      <c r="S67" s="293">
        <v>480</v>
      </c>
      <c r="T67" s="293">
        <v>3</v>
      </c>
      <c r="U67" s="293">
        <v>18</v>
      </c>
      <c r="V67" s="293">
        <v>2.1</v>
      </c>
      <c r="W67" s="293">
        <v>1</v>
      </c>
      <c r="X67" s="298">
        <v>915</v>
      </c>
      <c r="Y67" s="298" t="s">
        <v>995</v>
      </c>
    </row>
    <row r="68" spans="1:25" x14ac:dyDescent="0.25">
      <c r="A68" s="305"/>
      <c r="B68" s="269"/>
      <c r="C68" s="269"/>
      <c r="D68" s="269"/>
      <c r="E68" s="269"/>
      <c r="F68" s="247"/>
      <c r="G68" s="269"/>
      <c r="H68" s="269"/>
      <c r="I68" s="269"/>
      <c r="J68" s="269"/>
      <c r="K68" s="147" t="s">
        <v>958</v>
      </c>
      <c r="L68" s="148" t="s">
        <v>155</v>
      </c>
      <c r="M68" s="65" t="s">
        <v>47</v>
      </c>
      <c r="N68" s="140">
        <v>480</v>
      </c>
      <c r="O68" s="140">
        <v>3</v>
      </c>
      <c r="P68" s="65" t="s">
        <v>959</v>
      </c>
      <c r="Q68" s="65">
        <v>14</v>
      </c>
      <c r="R68" s="64">
        <v>10</v>
      </c>
      <c r="S68" s="197"/>
      <c r="T68" s="197"/>
      <c r="U68" s="197"/>
      <c r="V68" s="197"/>
      <c r="W68" s="197"/>
      <c r="X68" s="299"/>
      <c r="Y68" s="299"/>
    </row>
    <row r="69" spans="1:25" ht="15.75" thickBot="1" x14ac:dyDescent="0.3">
      <c r="A69" s="306"/>
      <c r="B69" s="286"/>
      <c r="C69" s="286"/>
      <c r="D69" s="286"/>
      <c r="E69" s="286"/>
      <c r="F69" s="289"/>
      <c r="G69" s="286"/>
      <c r="H69" s="286"/>
      <c r="I69" s="286"/>
      <c r="J69" s="286"/>
      <c r="K69" s="149" t="s">
        <v>960</v>
      </c>
      <c r="L69" s="150" t="s">
        <v>155</v>
      </c>
      <c r="M69" s="151" t="s">
        <v>1011</v>
      </c>
      <c r="N69" s="141">
        <v>480</v>
      </c>
      <c r="O69" s="141">
        <v>3</v>
      </c>
      <c r="P69" s="151" t="s">
        <v>962</v>
      </c>
      <c r="Q69" s="151" t="s">
        <v>963</v>
      </c>
      <c r="R69" s="152"/>
      <c r="S69" s="294"/>
      <c r="T69" s="294"/>
      <c r="U69" s="294"/>
      <c r="V69" s="294"/>
      <c r="W69" s="294"/>
      <c r="X69" s="300"/>
      <c r="Y69" s="300"/>
    </row>
    <row r="70" spans="1:25" x14ac:dyDescent="0.25">
      <c r="A70" s="304" t="s">
        <v>1147</v>
      </c>
      <c r="B70" s="285" t="s">
        <v>168</v>
      </c>
      <c r="C70" s="287">
        <v>34570</v>
      </c>
      <c r="D70" s="285" t="s">
        <v>953</v>
      </c>
      <c r="E70" s="285" t="s">
        <v>954</v>
      </c>
      <c r="F70" s="288" t="s">
        <v>955</v>
      </c>
      <c r="G70" s="285">
        <v>6</v>
      </c>
      <c r="H70" s="285">
        <v>14</v>
      </c>
      <c r="I70" s="285">
        <v>11</v>
      </c>
      <c r="J70" s="292" t="s">
        <v>956</v>
      </c>
      <c r="K70" s="143" t="s">
        <v>151</v>
      </c>
      <c r="L70" s="144" t="s">
        <v>155</v>
      </c>
      <c r="M70" s="145" t="s">
        <v>8</v>
      </c>
      <c r="N70" s="145">
        <v>600</v>
      </c>
      <c r="O70" s="145">
        <v>3</v>
      </c>
      <c r="P70" s="145" t="s">
        <v>154</v>
      </c>
      <c r="Q70" s="145">
        <v>3.5</v>
      </c>
      <c r="R70" s="146" t="s">
        <v>154</v>
      </c>
      <c r="S70" s="293">
        <v>480</v>
      </c>
      <c r="T70" s="293">
        <v>3</v>
      </c>
      <c r="U70" s="293">
        <v>18</v>
      </c>
      <c r="V70" s="293">
        <v>3</v>
      </c>
      <c r="W70" s="293">
        <v>1.5</v>
      </c>
      <c r="X70" s="298">
        <v>915</v>
      </c>
      <c r="Y70" s="298" t="s">
        <v>995</v>
      </c>
    </row>
    <row r="71" spans="1:25" x14ac:dyDescent="0.25">
      <c r="A71" s="305"/>
      <c r="B71" s="269"/>
      <c r="C71" s="269"/>
      <c r="D71" s="269"/>
      <c r="E71" s="269"/>
      <c r="F71" s="247"/>
      <c r="G71" s="269"/>
      <c r="H71" s="269"/>
      <c r="I71" s="269"/>
      <c r="J71" s="269"/>
      <c r="K71" s="147" t="s">
        <v>958</v>
      </c>
      <c r="L71" s="148" t="s">
        <v>155</v>
      </c>
      <c r="M71" s="65" t="s">
        <v>47</v>
      </c>
      <c r="N71" s="140">
        <v>480</v>
      </c>
      <c r="O71" s="140">
        <v>3</v>
      </c>
      <c r="P71" s="65" t="s">
        <v>959</v>
      </c>
      <c r="Q71" s="65">
        <v>14</v>
      </c>
      <c r="R71" s="64">
        <v>10</v>
      </c>
      <c r="S71" s="197"/>
      <c r="T71" s="197"/>
      <c r="U71" s="197"/>
      <c r="V71" s="197"/>
      <c r="W71" s="197"/>
      <c r="X71" s="299"/>
      <c r="Y71" s="299"/>
    </row>
    <row r="72" spans="1:25" ht="15.75" thickBot="1" x14ac:dyDescent="0.3">
      <c r="A72" s="306"/>
      <c r="B72" s="286"/>
      <c r="C72" s="286"/>
      <c r="D72" s="286"/>
      <c r="E72" s="286"/>
      <c r="F72" s="289"/>
      <c r="G72" s="286"/>
      <c r="H72" s="286"/>
      <c r="I72" s="286"/>
      <c r="J72" s="286"/>
      <c r="K72" s="149" t="s">
        <v>960</v>
      </c>
      <c r="L72" s="150" t="s">
        <v>155</v>
      </c>
      <c r="M72" s="151" t="s">
        <v>1012</v>
      </c>
      <c r="N72" s="141">
        <v>480</v>
      </c>
      <c r="O72" s="141">
        <v>3</v>
      </c>
      <c r="P72" s="151" t="s">
        <v>962</v>
      </c>
      <c r="Q72" s="151" t="s">
        <v>964</v>
      </c>
      <c r="R72" s="152"/>
      <c r="S72" s="294"/>
      <c r="T72" s="294"/>
      <c r="U72" s="294"/>
      <c r="V72" s="294"/>
      <c r="W72" s="294"/>
      <c r="X72" s="300"/>
      <c r="Y72" s="300"/>
    </row>
    <row r="73" spans="1:25" x14ac:dyDescent="0.25">
      <c r="A73" s="304" t="s">
        <v>1148</v>
      </c>
      <c r="B73" s="285" t="s">
        <v>168</v>
      </c>
      <c r="C73" s="287">
        <v>34570</v>
      </c>
      <c r="D73" s="285" t="s">
        <v>953</v>
      </c>
      <c r="E73" s="285" t="s">
        <v>954</v>
      </c>
      <c r="F73" s="288" t="s">
        <v>955</v>
      </c>
      <c r="G73" s="285">
        <v>6</v>
      </c>
      <c r="H73" s="285">
        <v>14</v>
      </c>
      <c r="I73" s="285">
        <v>11</v>
      </c>
      <c r="J73" s="292" t="s">
        <v>956</v>
      </c>
      <c r="K73" s="143" t="s">
        <v>151</v>
      </c>
      <c r="L73" s="144" t="s">
        <v>155</v>
      </c>
      <c r="M73" s="145" t="s">
        <v>8</v>
      </c>
      <c r="N73" s="145">
        <v>600</v>
      </c>
      <c r="O73" s="145">
        <v>3</v>
      </c>
      <c r="P73" s="145" t="s">
        <v>154</v>
      </c>
      <c r="Q73" s="145">
        <v>3.5</v>
      </c>
      <c r="R73" s="146" t="s">
        <v>154</v>
      </c>
      <c r="S73" s="293">
        <v>480</v>
      </c>
      <c r="T73" s="293">
        <v>3</v>
      </c>
      <c r="U73" s="293">
        <v>18</v>
      </c>
      <c r="V73" s="293">
        <v>3</v>
      </c>
      <c r="W73" s="293">
        <v>1.5</v>
      </c>
      <c r="X73" s="298">
        <v>915</v>
      </c>
      <c r="Y73" s="298" t="s">
        <v>995</v>
      </c>
    </row>
    <row r="74" spans="1:25" x14ac:dyDescent="0.25">
      <c r="A74" s="305"/>
      <c r="B74" s="269"/>
      <c r="C74" s="269"/>
      <c r="D74" s="269"/>
      <c r="E74" s="269"/>
      <c r="F74" s="247"/>
      <c r="G74" s="269"/>
      <c r="H74" s="269"/>
      <c r="I74" s="269"/>
      <c r="J74" s="269"/>
      <c r="K74" s="147" t="s">
        <v>958</v>
      </c>
      <c r="L74" s="148" t="s">
        <v>155</v>
      </c>
      <c r="M74" s="65" t="s">
        <v>47</v>
      </c>
      <c r="N74" s="140">
        <v>480</v>
      </c>
      <c r="O74" s="140">
        <v>3</v>
      </c>
      <c r="P74" s="65" t="s">
        <v>959</v>
      </c>
      <c r="Q74" s="65">
        <v>14</v>
      </c>
      <c r="R74" s="64">
        <v>10</v>
      </c>
      <c r="S74" s="197"/>
      <c r="T74" s="197"/>
      <c r="U74" s="197"/>
      <c r="V74" s="197"/>
      <c r="W74" s="197"/>
      <c r="X74" s="299"/>
      <c r="Y74" s="299"/>
    </row>
    <row r="75" spans="1:25" ht="15.75" thickBot="1" x14ac:dyDescent="0.3">
      <c r="A75" s="306"/>
      <c r="B75" s="286"/>
      <c r="C75" s="286"/>
      <c r="D75" s="286"/>
      <c r="E75" s="286"/>
      <c r="F75" s="289"/>
      <c r="G75" s="286"/>
      <c r="H75" s="286"/>
      <c r="I75" s="286"/>
      <c r="J75" s="286"/>
      <c r="K75" s="149" t="s">
        <v>960</v>
      </c>
      <c r="L75" s="150" t="s">
        <v>155</v>
      </c>
      <c r="M75" s="151" t="s">
        <v>1011</v>
      </c>
      <c r="N75" s="141">
        <v>480</v>
      </c>
      <c r="O75" s="141">
        <v>3</v>
      </c>
      <c r="P75" s="151" t="s">
        <v>962</v>
      </c>
      <c r="Q75" s="151" t="s">
        <v>963</v>
      </c>
      <c r="R75" s="152"/>
      <c r="S75" s="294"/>
      <c r="T75" s="294"/>
      <c r="U75" s="294"/>
      <c r="V75" s="294"/>
      <c r="W75" s="294"/>
      <c r="X75" s="300"/>
      <c r="Y75" s="300"/>
    </row>
    <row r="76" spans="1:25" x14ac:dyDescent="0.25">
      <c r="A76" s="304" t="s">
        <v>1149</v>
      </c>
      <c r="B76" s="285" t="s">
        <v>168</v>
      </c>
      <c r="C76" s="287">
        <v>34570</v>
      </c>
      <c r="D76" s="285" t="s">
        <v>953</v>
      </c>
      <c r="E76" s="285" t="s">
        <v>954</v>
      </c>
      <c r="F76" s="288" t="s">
        <v>955</v>
      </c>
      <c r="G76" s="285">
        <v>6</v>
      </c>
      <c r="H76" s="285">
        <v>14</v>
      </c>
      <c r="I76" s="285">
        <v>11</v>
      </c>
      <c r="J76" s="292" t="s">
        <v>956</v>
      </c>
      <c r="K76" s="143" t="s">
        <v>151</v>
      </c>
      <c r="L76" s="144" t="s">
        <v>155</v>
      </c>
      <c r="M76" s="145" t="s">
        <v>9</v>
      </c>
      <c r="N76" s="145">
        <v>600</v>
      </c>
      <c r="O76" s="145">
        <v>3</v>
      </c>
      <c r="P76" s="145" t="s">
        <v>154</v>
      </c>
      <c r="Q76" s="145">
        <v>7</v>
      </c>
      <c r="R76" s="146" t="s">
        <v>154</v>
      </c>
      <c r="S76" s="293">
        <v>480</v>
      </c>
      <c r="T76" s="293">
        <v>3</v>
      </c>
      <c r="U76" s="293">
        <v>18</v>
      </c>
      <c r="V76" s="293">
        <v>3.4</v>
      </c>
      <c r="W76" s="293">
        <v>2</v>
      </c>
      <c r="X76" s="298">
        <v>915</v>
      </c>
      <c r="Y76" s="298" t="s">
        <v>995</v>
      </c>
    </row>
    <row r="77" spans="1:25" x14ac:dyDescent="0.25">
      <c r="A77" s="305"/>
      <c r="B77" s="269"/>
      <c r="C77" s="269"/>
      <c r="D77" s="269"/>
      <c r="E77" s="269"/>
      <c r="F77" s="247"/>
      <c r="G77" s="269"/>
      <c r="H77" s="269"/>
      <c r="I77" s="269"/>
      <c r="J77" s="269"/>
      <c r="K77" s="147" t="s">
        <v>958</v>
      </c>
      <c r="L77" s="148" t="s">
        <v>155</v>
      </c>
      <c r="M77" s="65" t="s">
        <v>47</v>
      </c>
      <c r="N77" s="140">
        <v>480</v>
      </c>
      <c r="O77" s="140">
        <v>3</v>
      </c>
      <c r="P77" s="65" t="s">
        <v>959</v>
      </c>
      <c r="Q77" s="65">
        <v>14</v>
      </c>
      <c r="R77" s="64">
        <v>10</v>
      </c>
      <c r="S77" s="197"/>
      <c r="T77" s="197"/>
      <c r="U77" s="197"/>
      <c r="V77" s="197"/>
      <c r="W77" s="197"/>
      <c r="X77" s="299"/>
      <c r="Y77" s="299"/>
    </row>
    <row r="78" spans="1:25" ht="15.75" thickBot="1" x14ac:dyDescent="0.3">
      <c r="A78" s="306"/>
      <c r="B78" s="286"/>
      <c r="C78" s="286"/>
      <c r="D78" s="286"/>
      <c r="E78" s="286"/>
      <c r="F78" s="289"/>
      <c r="G78" s="286"/>
      <c r="H78" s="286"/>
      <c r="I78" s="286"/>
      <c r="J78" s="286"/>
      <c r="K78" s="149" t="s">
        <v>960</v>
      </c>
      <c r="L78" s="150" t="s">
        <v>155</v>
      </c>
      <c r="M78" s="151" t="s">
        <v>1012</v>
      </c>
      <c r="N78" s="141">
        <v>480</v>
      </c>
      <c r="O78" s="141">
        <v>3</v>
      </c>
      <c r="P78" s="151" t="s">
        <v>962</v>
      </c>
      <c r="Q78" s="151" t="s">
        <v>964</v>
      </c>
      <c r="R78" s="152"/>
      <c r="S78" s="294"/>
      <c r="T78" s="294"/>
      <c r="U78" s="294"/>
      <c r="V78" s="294"/>
      <c r="W78" s="294"/>
      <c r="X78" s="300"/>
      <c r="Y78" s="300"/>
    </row>
    <row r="79" spans="1:25" x14ac:dyDescent="0.25">
      <c r="A79" s="304" t="s">
        <v>1150</v>
      </c>
      <c r="B79" s="285" t="s">
        <v>168</v>
      </c>
      <c r="C79" s="287">
        <v>34570</v>
      </c>
      <c r="D79" s="285" t="s">
        <v>953</v>
      </c>
      <c r="E79" s="285" t="s">
        <v>954</v>
      </c>
      <c r="F79" s="288" t="s">
        <v>955</v>
      </c>
      <c r="G79" s="285">
        <v>6</v>
      </c>
      <c r="H79" s="285">
        <v>14</v>
      </c>
      <c r="I79" s="285">
        <v>11</v>
      </c>
      <c r="J79" s="292" t="s">
        <v>956</v>
      </c>
      <c r="K79" s="143" t="s">
        <v>151</v>
      </c>
      <c r="L79" s="144" t="s">
        <v>155</v>
      </c>
      <c r="M79" s="145" t="s">
        <v>9</v>
      </c>
      <c r="N79" s="145">
        <v>600</v>
      </c>
      <c r="O79" s="145">
        <v>3</v>
      </c>
      <c r="P79" s="145" t="s">
        <v>154</v>
      </c>
      <c r="Q79" s="145">
        <v>7</v>
      </c>
      <c r="R79" s="146" t="s">
        <v>154</v>
      </c>
      <c r="S79" s="293">
        <v>480</v>
      </c>
      <c r="T79" s="293">
        <v>3</v>
      </c>
      <c r="U79" s="293">
        <v>18</v>
      </c>
      <c r="V79" s="293">
        <v>4.8</v>
      </c>
      <c r="W79" s="293">
        <v>3</v>
      </c>
      <c r="X79" s="298">
        <v>915</v>
      </c>
      <c r="Y79" s="298" t="s">
        <v>995</v>
      </c>
    </row>
    <row r="80" spans="1:25" x14ac:dyDescent="0.25">
      <c r="A80" s="305"/>
      <c r="B80" s="269"/>
      <c r="C80" s="269"/>
      <c r="D80" s="269"/>
      <c r="E80" s="269"/>
      <c r="F80" s="247"/>
      <c r="G80" s="269"/>
      <c r="H80" s="269"/>
      <c r="I80" s="269"/>
      <c r="J80" s="269"/>
      <c r="K80" s="147" t="s">
        <v>958</v>
      </c>
      <c r="L80" s="148" t="s">
        <v>155</v>
      </c>
      <c r="M80" s="65" t="s">
        <v>47</v>
      </c>
      <c r="N80" s="140">
        <v>480</v>
      </c>
      <c r="O80" s="140">
        <v>3</v>
      </c>
      <c r="P80" s="65" t="s">
        <v>959</v>
      </c>
      <c r="Q80" s="65">
        <v>14</v>
      </c>
      <c r="R80" s="64">
        <v>10</v>
      </c>
      <c r="S80" s="197"/>
      <c r="T80" s="197"/>
      <c r="U80" s="197"/>
      <c r="V80" s="197"/>
      <c r="W80" s="197"/>
      <c r="X80" s="299"/>
      <c r="Y80" s="299"/>
    </row>
    <row r="81" spans="1:25" ht="15.75" thickBot="1" x14ac:dyDescent="0.3">
      <c r="A81" s="306"/>
      <c r="B81" s="286"/>
      <c r="C81" s="286"/>
      <c r="D81" s="286"/>
      <c r="E81" s="286"/>
      <c r="F81" s="289"/>
      <c r="G81" s="286"/>
      <c r="H81" s="286"/>
      <c r="I81" s="286"/>
      <c r="J81" s="286"/>
      <c r="K81" s="149" t="s">
        <v>960</v>
      </c>
      <c r="L81" s="150" t="s">
        <v>155</v>
      </c>
      <c r="M81" s="151" t="s">
        <v>1013</v>
      </c>
      <c r="N81" s="141">
        <v>480</v>
      </c>
      <c r="O81" s="141">
        <v>3</v>
      </c>
      <c r="P81" s="151" t="s">
        <v>962</v>
      </c>
      <c r="Q81" s="151" t="s">
        <v>966</v>
      </c>
      <c r="R81" s="152"/>
      <c r="S81" s="294"/>
      <c r="T81" s="294"/>
      <c r="U81" s="294"/>
      <c r="V81" s="294"/>
      <c r="W81" s="294"/>
      <c r="X81" s="300"/>
      <c r="Y81" s="300"/>
    </row>
    <row r="82" spans="1:25" x14ac:dyDescent="0.25">
      <c r="A82" s="304" t="s">
        <v>1151</v>
      </c>
      <c r="B82" s="285" t="s">
        <v>168</v>
      </c>
      <c r="C82" s="287">
        <v>34570</v>
      </c>
      <c r="D82" s="285" t="s">
        <v>953</v>
      </c>
      <c r="E82" s="285" t="s">
        <v>954</v>
      </c>
      <c r="F82" s="288" t="s">
        <v>955</v>
      </c>
      <c r="G82" s="285">
        <v>6</v>
      </c>
      <c r="H82" s="285">
        <v>14</v>
      </c>
      <c r="I82" s="285">
        <v>11</v>
      </c>
      <c r="J82" s="292" t="s">
        <v>956</v>
      </c>
      <c r="K82" s="143" t="s">
        <v>151</v>
      </c>
      <c r="L82" s="144" t="s">
        <v>155</v>
      </c>
      <c r="M82" s="145" t="s">
        <v>127</v>
      </c>
      <c r="N82" s="145">
        <v>600</v>
      </c>
      <c r="O82" s="145">
        <v>3</v>
      </c>
      <c r="P82" s="145" t="s">
        <v>154</v>
      </c>
      <c r="Q82" s="145">
        <v>12.5</v>
      </c>
      <c r="R82" s="146" t="s">
        <v>154</v>
      </c>
      <c r="S82" s="293">
        <v>480</v>
      </c>
      <c r="T82" s="293">
        <v>3</v>
      </c>
      <c r="U82" s="293">
        <v>18</v>
      </c>
      <c r="V82" s="293">
        <v>7.6</v>
      </c>
      <c r="W82" s="293">
        <v>5</v>
      </c>
      <c r="X82" s="298">
        <v>915</v>
      </c>
      <c r="Y82" s="298" t="s">
        <v>995</v>
      </c>
    </row>
    <row r="83" spans="1:25" x14ac:dyDescent="0.25">
      <c r="A83" s="305"/>
      <c r="B83" s="269"/>
      <c r="C83" s="269"/>
      <c r="D83" s="269"/>
      <c r="E83" s="269"/>
      <c r="F83" s="247"/>
      <c r="G83" s="269"/>
      <c r="H83" s="269"/>
      <c r="I83" s="269"/>
      <c r="J83" s="269"/>
      <c r="K83" s="147" t="s">
        <v>958</v>
      </c>
      <c r="L83" s="148" t="s">
        <v>155</v>
      </c>
      <c r="M83" s="65" t="s">
        <v>47</v>
      </c>
      <c r="N83" s="140">
        <v>480</v>
      </c>
      <c r="O83" s="140">
        <v>3</v>
      </c>
      <c r="P83" s="65" t="s">
        <v>959</v>
      </c>
      <c r="Q83" s="65">
        <v>14</v>
      </c>
      <c r="R83" s="64">
        <v>10</v>
      </c>
      <c r="S83" s="197"/>
      <c r="T83" s="197"/>
      <c r="U83" s="197"/>
      <c r="V83" s="197"/>
      <c r="W83" s="197"/>
      <c r="X83" s="299"/>
      <c r="Y83" s="299"/>
    </row>
    <row r="84" spans="1:25" ht="15.75" thickBot="1" x14ac:dyDescent="0.3">
      <c r="A84" s="306"/>
      <c r="B84" s="286"/>
      <c r="C84" s="286"/>
      <c r="D84" s="286"/>
      <c r="E84" s="286"/>
      <c r="F84" s="289"/>
      <c r="G84" s="286"/>
      <c r="H84" s="286"/>
      <c r="I84" s="286"/>
      <c r="J84" s="286"/>
      <c r="K84" s="149" t="s">
        <v>960</v>
      </c>
      <c r="L84" s="150" t="s">
        <v>155</v>
      </c>
      <c r="M84" s="151" t="s">
        <v>1015</v>
      </c>
      <c r="N84" s="141">
        <v>480</v>
      </c>
      <c r="O84" s="141">
        <v>3</v>
      </c>
      <c r="P84" s="151" t="s">
        <v>962</v>
      </c>
      <c r="Q84" s="151" t="s">
        <v>997</v>
      </c>
      <c r="R84" s="152"/>
      <c r="S84" s="294"/>
      <c r="T84" s="294"/>
      <c r="U84" s="294"/>
      <c r="V84" s="294"/>
      <c r="W84" s="294"/>
      <c r="X84" s="300"/>
      <c r="Y84" s="300"/>
    </row>
    <row r="85" spans="1:25" x14ac:dyDescent="0.25">
      <c r="A85" s="304" t="s">
        <v>1152</v>
      </c>
      <c r="B85" s="285" t="s">
        <v>168</v>
      </c>
      <c r="C85" s="287">
        <v>34570</v>
      </c>
      <c r="D85" s="285" t="s">
        <v>953</v>
      </c>
      <c r="E85" s="285" t="s">
        <v>954</v>
      </c>
      <c r="F85" s="288" t="s">
        <v>955</v>
      </c>
      <c r="G85" s="285">
        <v>6</v>
      </c>
      <c r="H85" s="285">
        <v>14</v>
      </c>
      <c r="I85" s="285">
        <v>11</v>
      </c>
      <c r="J85" s="292" t="s">
        <v>956</v>
      </c>
      <c r="K85" s="143" t="s">
        <v>151</v>
      </c>
      <c r="L85" s="144" t="s">
        <v>155</v>
      </c>
      <c r="M85" s="145" t="s">
        <v>127</v>
      </c>
      <c r="N85" s="145">
        <v>600</v>
      </c>
      <c r="O85" s="145">
        <v>3</v>
      </c>
      <c r="P85" s="145" t="s">
        <v>154</v>
      </c>
      <c r="Q85" s="145">
        <v>12.5</v>
      </c>
      <c r="R85" s="146" t="s">
        <v>154</v>
      </c>
      <c r="S85" s="293">
        <v>480</v>
      </c>
      <c r="T85" s="293">
        <v>3</v>
      </c>
      <c r="U85" s="293">
        <v>18</v>
      </c>
      <c r="V85" s="293">
        <v>11</v>
      </c>
      <c r="W85" s="293">
        <v>7.5</v>
      </c>
      <c r="X85" s="298">
        <v>915</v>
      </c>
      <c r="Y85" s="298" t="s">
        <v>995</v>
      </c>
    </row>
    <row r="86" spans="1:25" x14ac:dyDescent="0.25">
      <c r="A86" s="305"/>
      <c r="B86" s="269"/>
      <c r="C86" s="269"/>
      <c r="D86" s="269"/>
      <c r="E86" s="269"/>
      <c r="F86" s="247"/>
      <c r="G86" s="269"/>
      <c r="H86" s="269"/>
      <c r="I86" s="269"/>
      <c r="J86" s="269"/>
      <c r="K86" s="147" t="s">
        <v>958</v>
      </c>
      <c r="L86" s="148" t="s">
        <v>155</v>
      </c>
      <c r="M86" s="65" t="s">
        <v>47</v>
      </c>
      <c r="N86" s="140">
        <v>480</v>
      </c>
      <c r="O86" s="140">
        <v>3</v>
      </c>
      <c r="P86" s="65" t="s">
        <v>959</v>
      </c>
      <c r="Q86" s="65">
        <v>14</v>
      </c>
      <c r="R86" s="64">
        <v>10</v>
      </c>
      <c r="S86" s="197"/>
      <c r="T86" s="197"/>
      <c r="U86" s="197"/>
      <c r="V86" s="197"/>
      <c r="W86" s="197"/>
      <c r="X86" s="299"/>
      <c r="Y86" s="299"/>
    </row>
    <row r="87" spans="1:25" ht="15.75" thickBot="1" x14ac:dyDescent="0.3">
      <c r="A87" s="306"/>
      <c r="B87" s="286"/>
      <c r="C87" s="286"/>
      <c r="D87" s="286"/>
      <c r="E87" s="286"/>
      <c r="F87" s="289"/>
      <c r="G87" s="286"/>
      <c r="H87" s="286"/>
      <c r="I87" s="286"/>
      <c r="J87" s="286"/>
      <c r="K87" s="149" t="s">
        <v>960</v>
      </c>
      <c r="L87" s="150" t="s">
        <v>155</v>
      </c>
      <c r="M87" s="151" t="s">
        <v>1016</v>
      </c>
      <c r="N87" s="141">
        <v>480</v>
      </c>
      <c r="O87" s="141">
        <v>3</v>
      </c>
      <c r="P87" s="151" t="s">
        <v>962</v>
      </c>
      <c r="Q87" s="151" t="s">
        <v>971</v>
      </c>
      <c r="R87" s="152"/>
      <c r="S87" s="294"/>
      <c r="T87" s="294"/>
      <c r="U87" s="294"/>
      <c r="V87" s="294"/>
      <c r="W87" s="294"/>
      <c r="X87" s="300"/>
      <c r="Y87" s="300"/>
    </row>
    <row r="88" spans="1:25" x14ac:dyDescent="0.25">
      <c r="A88" s="304" t="s">
        <v>1153</v>
      </c>
      <c r="B88" s="285" t="s">
        <v>168</v>
      </c>
      <c r="C88" s="287">
        <v>34570</v>
      </c>
      <c r="D88" s="285" t="s">
        <v>953</v>
      </c>
      <c r="E88" s="285" t="s">
        <v>954</v>
      </c>
      <c r="F88" s="288" t="s">
        <v>955</v>
      </c>
      <c r="G88" s="285">
        <v>6</v>
      </c>
      <c r="H88" s="285">
        <v>14</v>
      </c>
      <c r="I88" s="285">
        <v>11</v>
      </c>
      <c r="J88" s="292" t="s">
        <v>956</v>
      </c>
      <c r="K88" s="143" t="s">
        <v>151</v>
      </c>
      <c r="L88" s="144" t="s">
        <v>155</v>
      </c>
      <c r="M88" s="145" t="s">
        <v>11</v>
      </c>
      <c r="N88" s="145">
        <v>600</v>
      </c>
      <c r="O88" s="145">
        <v>3</v>
      </c>
      <c r="P88" s="145" t="s">
        <v>154</v>
      </c>
      <c r="Q88" s="145">
        <v>25</v>
      </c>
      <c r="R88" s="146" t="s">
        <v>154</v>
      </c>
      <c r="S88" s="293">
        <v>480</v>
      </c>
      <c r="T88" s="293">
        <v>3</v>
      </c>
      <c r="U88" s="293">
        <v>18</v>
      </c>
      <c r="V88" s="293">
        <v>14</v>
      </c>
      <c r="W88" s="293">
        <v>10</v>
      </c>
      <c r="X88" s="298">
        <v>915</v>
      </c>
      <c r="Y88" s="298" t="s">
        <v>995</v>
      </c>
    </row>
    <row r="89" spans="1:25" x14ac:dyDescent="0.25">
      <c r="A89" s="305"/>
      <c r="B89" s="269"/>
      <c r="C89" s="269"/>
      <c r="D89" s="269"/>
      <c r="E89" s="269"/>
      <c r="F89" s="247"/>
      <c r="G89" s="269"/>
      <c r="H89" s="269"/>
      <c r="I89" s="269"/>
      <c r="J89" s="269"/>
      <c r="K89" s="147" t="s">
        <v>958</v>
      </c>
      <c r="L89" s="148" t="s">
        <v>155</v>
      </c>
      <c r="M89" s="65" t="s">
        <v>47</v>
      </c>
      <c r="N89" s="140">
        <v>480</v>
      </c>
      <c r="O89" s="140">
        <v>3</v>
      </c>
      <c r="P89" s="65" t="s">
        <v>959</v>
      </c>
      <c r="Q89" s="65">
        <v>14</v>
      </c>
      <c r="R89" s="64">
        <v>10</v>
      </c>
      <c r="S89" s="197"/>
      <c r="T89" s="197"/>
      <c r="U89" s="197"/>
      <c r="V89" s="197"/>
      <c r="W89" s="197"/>
      <c r="X89" s="299"/>
      <c r="Y89" s="299"/>
    </row>
    <row r="90" spans="1:25" ht="15.75" thickBot="1" x14ac:dyDescent="0.3">
      <c r="A90" s="306"/>
      <c r="B90" s="286"/>
      <c r="C90" s="286"/>
      <c r="D90" s="286"/>
      <c r="E90" s="286"/>
      <c r="F90" s="289"/>
      <c r="G90" s="286"/>
      <c r="H90" s="286"/>
      <c r="I90" s="286"/>
      <c r="J90" s="286"/>
      <c r="K90" s="149" t="s">
        <v>960</v>
      </c>
      <c r="L90" s="150" t="s">
        <v>155</v>
      </c>
      <c r="M90" s="151" t="s">
        <v>1021</v>
      </c>
      <c r="N90" s="141">
        <v>480</v>
      </c>
      <c r="O90" s="141">
        <v>3</v>
      </c>
      <c r="P90" s="151" t="s">
        <v>962</v>
      </c>
      <c r="Q90" s="151" t="s">
        <v>976</v>
      </c>
      <c r="R90" s="152"/>
      <c r="S90" s="294"/>
      <c r="T90" s="294"/>
      <c r="U90" s="294"/>
      <c r="V90" s="294"/>
      <c r="W90" s="294"/>
      <c r="X90" s="300"/>
      <c r="Y90" s="300"/>
    </row>
    <row r="91" spans="1:25" x14ac:dyDescent="0.25">
      <c r="A91" s="304" t="s">
        <v>1154</v>
      </c>
      <c r="B91" s="285" t="s">
        <v>168</v>
      </c>
      <c r="C91" s="287">
        <v>34570</v>
      </c>
      <c r="D91" s="285" t="s">
        <v>953</v>
      </c>
      <c r="E91" s="285" t="s">
        <v>954</v>
      </c>
      <c r="F91" s="288" t="s">
        <v>955</v>
      </c>
      <c r="G91" s="285">
        <v>6</v>
      </c>
      <c r="H91" s="285">
        <v>14</v>
      </c>
      <c r="I91" s="285">
        <v>11</v>
      </c>
      <c r="J91" s="292" t="s">
        <v>956</v>
      </c>
      <c r="K91" s="143" t="s">
        <v>151</v>
      </c>
      <c r="L91" s="144" t="s">
        <v>155</v>
      </c>
      <c r="M91" s="145" t="s">
        <v>11</v>
      </c>
      <c r="N91" s="145">
        <v>600</v>
      </c>
      <c r="O91" s="145">
        <v>3</v>
      </c>
      <c r="P91" s="145" t="s">
        <v>154</v>
      </c>
      <c r="Q91" s="145">
        <v>25</v>
      </c>
      <c r="R91" s="146" t="s">
        <v>154</v>
      </c>
      <c r="S91" s="293">
        <v>480</v>
      </c>
      <c r="T91" s="293">
        <v>3</v>
      </c>
      <c r="U91" s="293">
        <v>18</v>
      </c>
      <c r="V91" s="293">
        <v>21</v>
      </c>
      <c r="W91" s="293">
        <v>15</v>
      </c>
      <c r="X91" s="298">
        <v>915</v>
      </c>
      <c r="Y91" s="298" t="s">
        <v>995</v>
      </c>
    </row>
    <row r="92" spans="1:25" x14ac:dyDescent="0.25">
      <c r="A92" s="305"/>
      <c r="B92" s="269"/>
      <c r="C92" s="269"/>
      <c r="D92" s="269"/>
      <c r="E92" s="269"/>
      <c r="F92" s="247"/>
      <c r="G92" s="269"/>
      <c r="H92" s="269"/>
      <c r="I92" s="269"/>
      <c r="J92" s="269"/>
      <c r="K92" s="147" t="s">
        <v>958</v>
      </c>
      <c r="L92" s="148" t="s">
        <v>155</v>
      </c>
      <c r="M92" s="65" t="s">
        <v>1018</v>
      </c>
      <c r="N92" s="140">
        <v>480</v>
      </c>
      <c r="O92" s="140">
        <v>3</v>
      </c>
      <c r="P92" s="65" t="s">
        <v>76</v>
      </c>
      <c r="Q92" s="65">
        <v>34</v>
      </c>
      <c r="R92" s="64">
        <v>25</v>
      </c>
      <c r="S92" s="197"/>
      <c r="T92" s="197"/>
      <c r="U92" s="197"/>
      <c r="V92" s="197"/>
      <c r="W92" s="197"/>
      <c r="X92" s="299"/>
      <c r="Y92" s="299"/>
    </row>
    <row r="93" spans="1:25" ht="15.75" thickBot="1" x14ac:dyDescent="0.3">
      <c r="A93" s="306"/>
      <c r="B93" s="286"/>
      <c r="C93" s="286"/>
      <c r="D93" s="286"/>
      <c r="E93" s="286"/>
      <c r="F93" s="289"/>
      <c r="G93" s="286"/>
      <c r="H93" s="286"/>
      <c r="I93" s="286"/>
      <c r="J93" s="286"/>
      <c r="K93" s="149" t="s">
        <v>960</v>
      </c>
      <c r="L93" s="150" t="s">
        <v>155</v>
      </c>
      <c r="M93" s="151" t="s">
        <v>1025</v>
      </c>
      <c r="N93" s="141">
        <v>480</v>
      </c>
      <c r="O93" s="141">
        <v>3</v>
      </c>
      <c r="P93" s="151" t="s">
        <v>76</v>
      </c>
      <c r="Q93" s="151" t="s">
        <v>1026</v>
      </c>
      <c r="R93" s="152"/>
      <c r="S93" s="294"/>
      <c r="T93" s="294"/>
      <c r="U93" s="294"/>
      <c r="V93" s="294"/>
      <c r="W93" s="294"/>
      <c r="X93" s="300"/>
      <c r="Y93" s="300"/>
    </row>
    <row r="94" spans="1:25" x14ac:dyDescent="0.25">
      <c r="A94" s="304" t="s">
        <v>1155</v>
      </c>
      <c r="B94" s="285" t="s">
        <v>168</v>
      </c>
      <c r="C94" s="287">
        <v>34570</v>
      </c>
      <c r="D94" s="285" t="s">
        <v>953</v>
      </c>
      <c r="E94" s="285" t="s">
        <v>954</v>
      </c>
      <c r="F94" s="288" t="s">
        <v>955</v>
      </c>
      <c r="G94" s="285">
        <v>6</v>
      </c>
      <c r="H94" s="285">
        <v>14</v>
      </c>
      <c r="I94" s="285">
        <v>11</v>
      </c>
      <c r="J94" s="292" t="s">
        <v>956</v>
      </c>
      <c r="K94" s="143" t="s">
        <v>151</v>
      </c>
      <c r="L94" s="144" t="s">
        <v>155</v>
      </c>
      <c r="M94" s="145" t="s">
        <v>12</v>
      </c>
      <c r="N94" s="145">
        <v>600</v>
      </c>
      <c r="O94" s="145">
        <v>3</v>
      </c>
      <c r="P94" s="145" t="s">
        <v>154</v>
      </c>
      <c r="Q94" s="145">
        <v>50</v>
      </c>
      <c r="R94" s="146" t="s">
        <v>154</v>
      </c>
      <c r="S94" s="293">
        <v>480</v>
      </c>
      <c r="T94" s="293">
        <v>3</v>
      </c>
      <c r="U94" s="293">
        <v>18</v>
      </c>
      <c r="V94" s="293">
        <v>27</v>
      </c>
      <c r="W94" s="293">
        <v>20</v>
      </c>
      <c r="X94" s="298">
        <v>915</v>
      </c>
      <c r="Y94" s="298" t="s">
        <v>1003</v>
      </c>
    </row>
    <row r="95" spans="1:25" x14ac:dyDescent="0.25">
      <c r="A95" s="305"/>
      <c r="B95" s="269"/>
      <c r="C95" s="269"/>
      <c r="D95" s="269"/>
      <c r="E95" s="269"/>
      <c r="F95" s="247"/>
      <c r="G95" s="269"/>
      <c r="H95" s="269"/>
      <c r="I95" s="269"/>
      <c r="J95" s="269"/>
      <c r="K95" s="147" t="s">
        <v>958</v>
      </c>
      <c r="L95" s="148" t="s">
        <v>155</v>
      </c>
      <c r="M95" s="65" t="s">
        <v>1018</v>
      </c>
      <c r="N95" s="140">
        <v>480</v>
      </c>
      <c r="O95" s="140">
        <v>3</v>
      </c>
      <c r="P95" s="65" t="s">
        <v>76</v>
      </c>
      <c r="Q95" s="65">
        <v>34</v>
      </c>
      <c r="R95" s="64">
        <v>25</v>
      </c>
      <c r="S95" s="197"/>
      <c r="T95" s="197"/>
      <c r="U95" s="197"/>
      <c r="V95" s="197"/>
      <c r="W95" s="197"/>
      <c r="X95" s="299"/>
      <c r="Y95" s="299"/>
    </row>
    <row r="96" spans="1:25" ht="15.75" thickBot="1" x14ac:dyDescent="0.3">
      <c r="A96" s="306"/>
      <c r="B96" s="286"/>
      <c r="C96" s="286"/>
      <c r="D96" s="286"/>
      <c r="E96" s="286"/>
      <c r="F96" s="289"/>
      <c r="G96" s="286"/>
      <c r="H96" s="286"/>
      <c r="I96" s="286"/>
      <c r="J96" s="286"/>
      <c r="K96" s="149" t="s">
        <v>960</v>
      </c>
      <c r="L96" s="150" t="s">
        <v>155</v>
      </c>
      <c r="M96" s="151" t="s">
        <v>1022</v>
      </c>
      <c r="N96" s="141">
        <v>480</v>
      </c>
      <c r="O96" s="141">
        <v>3</v>
      </c>
      <c r="P96" s="151" t="s">
        <v>76</v>
      </c>
      <c r="Q96" s="151" t="s">
        <v>980</v>
      </c>
      <c r="R96" s="152"/>
      <c r="S96" s="294"/>
      <c r="T96" s="294"/>
      <c r="U96" s="294"/>
      <c r="V96" s="294"/>
      <c r="W96" s="294"/>
      <c r="X96" s="300"/>
      <c r="Y96" s="300"/>
    </row>
    <row r="97" spans="1:25" x14ac:dyDescent="0.25">
      <c r="A97" s="304" t="s">
        <v>1156</v>
      </c>
      <c r="B97" s="285" t="s">
        <v>168</v>
      </c>
      <c r="C97" s="287">
        <v>34570</v>
      </c>
      <c r="D97" s="285" t="s">
        <v>953</v>
      </c>
      <c r="E97" s="285" t="s">
        <v>954</v>
      </c>
      <c r="F97" s="288" t="s">
        <v>955</v>
      </c>
      <c r="G97" s="285">
        <v>6</v>
      </c>
      <c r="H97" s="285">
        <v>14</v>
      </c>
      <c r="I97" s="285">
        <v>11</v>
      </c>
      <c r="J97" s="292" t="s">
        <v>956</v>
      </c>
      <c r="K97" s="143" t="s">
        <v>151</v>
      </c>
      <c r="L97" s="144" t="s">
        <v>155</v>
      </c>
      <c r="M97" s="145" t="s">
        <v>12</v>
      </c>
      <c r="N97" s="145">
        <v>600</v>
      </c>
      <c r="O97" s="145">
        <v>3</v>
      </c>
      <c r="P97" s="145" t="s">
        <v>154</v>
      </c>
      <c r="Q97" s="145">
        <v>50</v>
      </c>
      <c r="R97" s="146" t="s">
        <v>154</v>
      </c>
      <c r="S97" s="293">
        <v>480</v>
      </c>
      <c r="T97" s="293">
        <v>3</v>
      </c>
      <c r="U97" s="293">
        <v>18</v>
      </c>
      <c r="V97" s="293">
        <v>34</v>
      </c>
      <c r="W97" s="293">
        <v>25</v>
      </c>
      <c r="X97" s="298">
        <v>915</v>
      </c>
      <c r="Y97" s="298" t="s">
        <v>1003</v>
      </c>
    </row>
    <row r="98" spans="1:25" x14ac:dyDescent="0.25">
      <c r="A98" s="305"/>
      <c r="B98" s="269"/>
      <c r="C98" s="269"/>
      <c r="D98" s="269"/>
      <c r="E98" s="269"/>
      <c r="F98" s="247"/>
      <c r="G98" s="269"/>
      <c r="H98" s="269"/>
      <c r="I98" s="269"/>
      <c r="J98" s="269"/>
      <c r="K98" s="147" t="s">
        <v>958</v>
      </c>
      <c r="L98" s="148" t="s">
        <v>155</v>
      </c>
      <c r="M98" s="65" t="s">
        <v>1018</v>
      </c>
      <c r="N98" s="140">
        <v>480</v>
      </c>
      <c r="O98" s="140">
        <v>3</v>
      </c>
      <c r="P98" s="65" t="s">
        <v>76</v>
      </c>
      <c r="Q98" s="65">
        <v>34</v>
      </c>
      <c r="R98" s="64">
        <v>25</v>
      </c>
      <c r="S98" s="197"/>
      <c r="T98" s="197"/>
      <c r="U98" s="197"/>
      <c r="V98" s="197"/>
      <c r="W98" s="197"/>
      <c r="X98" s="299"/>
      <c r="Y98" s="299"/>
    </row>
    <row r="99" spans="1:25" ht="15.75" thickBot="1" x14ac:dyDescent="0.3">
      <c r="A99" s="306"/>
      <c r="B99" s="286"/>
      <c r="C99" s="286"/>
      <c r="D99" s="286"/>
      <c r="E99" s="286"/>
      <c r="F99" s="289"/>
      <c r="G99" s="286"/>
      <c r="H99" s="286"/>
      <c r="I99" s="286"/>
      <c r="J99" s="286"/>
      <c r="K99" s="149" t="s">
        <v>960</v>
      </c>
      <c r="L99" s="150" t="s">
        <v>155</v>
      </c>
      <c r="M99" s="151" t="s">
        <v>1020</v>
      </c>
      <c r="N99" s="141">
        <v>480</v>
      </c>
      <c r="O99" s="141">
        <v>3</v>
      </c>
      <c r="P99" s="151" t="s">
        <v>76</v>
      </c>
      <c r="Q99" s="151" t="s">
        <v>984</v>
      </c>
      <c r="R99" s="152"/>
      <c r="S99" s="294"/>
      <c r="T99" s="294"/>
      <c r="U99" s="294"/>
      <c r="V99" s="294"/>
      <c r="W99" s="294"/>
      <c r="X99" s="300"/>
      <c r="Y99" s="300"/>
    </row>
    <row r="100" spans="1:25" ht="15.75" thickBot="1" x14ac:dyDescent="0.3">
      <c r="A100" s="162"/>
      <c r="B100" s="59"/>
      <c r="C100" s="59"/>
      <c r="D100" s="59"/>
      <c r="E100" s="59"/>
      <c r="F100" s="61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</row>
    <row r="101" spans="1:25" x14ac:dyDescent="0.25">
      <c r="A101" s="304" t="s">
        <v>1157</v>
      </c>
      <c r="B101" s="285" t="s">
        <v>168</v>
      </c>
      <c r="C101" s="287">
        <v>34570</v>
      </c>
      <c r="D101" s="285" t="s">
        <v>953</v>
      </c>
      <c r="E101" s="285" t="s">
        <v>954</v>
      </c>
      <c r="F101" s="288" t="s">
        <v>955</v>
      </c>
      <c r="G101" s="285">
        <v>6</v>
      </c>
      <c r="H101" s="285">
        <v>14</v>
      </c>
      <c r="I101" s="285">
        <v>11</v>
      </c>
      <c r="J101" s="292" t="s">
        <v>956</v>
      </c>
      <c r="K101" s="143" t="s">
        <v>151</v>
      </c>
      <c r="L101" s="144" t="s">
        <v>155</v>
      </c>
      <c r="M101" s="145" t="s">
        <v>40</v>
      </c>
      <c r="N101" s="145">
        <v>600</v>
      </c>
      <c r="O101" s="145">
        <v>3</v>
      </c>
      <c r="P101" s="145" t="s">
        <v>154</v>
      </c>
      <c r="Q101" s="145">
        <v>3.5</v>
      </c>
      <c r="R101" s="146" t="s">
        <v>154</v>
      </c>
      <c r="S101" s="293">
        <v>208</v>
      </c>
      <c r="T101" s="293">
        <v>3</v>
      </c>
      <c r="U101" s="293">
        <v>65</v>
      </c>
      <c r="V101" s="295">
        <v>2.4</v>
      </c>
      <c r="W101" s="293">
        <v>0.5</v>
      </c>
      <c r="X101" s="298">
        <v>915</v>
      </c>
      <c r="Y101" s="298" t="s">
        <v>957</v>
      </c>
    </row>
    <row r="102" spans="1:25" x14ac:dyDescent="0.25">
      <c r="A102" s="305"/>
      <c r="B102" s="269"/>
      <c r="C102" s="269"/>
      <c r="D102" s="269"/>
      <c r="E102" s="269"/>
      <c r="F102" s="247"/>
      <c r="G102" s="269"/>
      <c r="H102" s="269"/>
      <c r="I102" s="269"/>
      <c r="J102" s="269"/>
      <c r="K102" s="147" t="s">
        <v>958</v>
      </c>
      <c r="L102" s="148" t="s">
        <v>155</v>
      </c>
      <c r="M102" s="65" t="s">
        <v>47</v>
      </c>
      <c r="N102" s="140">
        <v>208</v>
      </c>
      <c r="O102" s="140">
        <v>3</v>
      </c>
      <c r="P102" s="65" t="s">
        <v>959</v>
      </c>
      <c r="Q102" s="65">
        <v>25.3</v>
      </c>
      <c r="R102" s="64">
        <v>7.5</v>
      </c>
      <c r="S102" s="197"/>
      <c r="T102" s="197"/>
      <c r="U102" s="197"/>
      <c r="V102" s="296"/>
      <c r="W102" s="197"/>
      <c r="X102" s="299"/>
      <c r="Y102" s="299"/>
    </row>
    <row r="103" spans="1:25" ht="15.75" thickBot="1" x14ac:dyDescent="0.3">
      <c r="A103" s="306"/>
      <c r="B103" s="286"/>
      <c r="C103" s="286"/>
      <c r="D103" s="286"/>
      <c r="E103" s="286"/>
      <c r="F103" s="289"/>
      <c r="G103" s="286"/>
      <c r="H103" s="286"/>
      <c r="I103" s="286"/>
      <c r="J103" s="286"/>
      <c r="K103" s="149" t="s">
        <v>960</v>
      </c>
      <c r="L103" s="150" t="s">
        <v>155</v>
      </c>
      <c r="M103" s="151" t="s">
        <v>1011</v>
      </c>
      <c r="N103" s="141">
        <v>208</v>
      </c>
      <c r="O103" s="141">
        <v>3</v>
      </c>
      <c r="P103" s="151" t="s">
        <v>962</v>
      </c>
      <c r="Q103" s="151" t="s">
        <v>963</v>
      </c>
      <c r="R103" s="152"/>
      <c r="S103" s="294"/>
      <c r="T103" s="294"/>
      <c r="U103" s="294"/>
      <c r="V103" s="297"/>
      <c r="W103" s="294"/>
      <c r="X103" s="300"/>
      <c r="Y103" s="300"/>
    </row>
    <row r="104" spans="1:25" x14ac:dyDescent="0.25">
      <c r="A104" s="304" t="s">
        <v>1158</v>
      </c>
      <c r="B104" s="285" t="s">
        <v>168</v>
      </c>
      <c r="C104" s="287">
        <v>34570</v>
      </c>
      <c r="D104" s="285" t="s">
        <v>953</v>
      </c>
      <c r="E104" s="285" t="s">
        <v>954</v>
      </c>
      <c r="F104" s="288" t="s">
        <v>955</v>
      </c>
      <c r="G104" s="285">
        <v>6</v>
      </c>
      <c r="H104" s="285">
        <v>14</v>
      </c>
      <c r="I104" s="285">
        <v>11</v>
      </c>
      <c r="J104" s="292" t="s">
        <v>956</v>
      </c>
      <c r="K104" s="143" t="s">
        <v>151</v>
      </c>
      <c r="L104" s="144" t="s">
        <v>155</v>
      </c>
      <c r="M104" s="145" t="s">
        <v>41</v>
      </c>
      <c r="N104" s="145">
        <v>600</v>
      </c>
      <c r="O104" s="145">
        <v>3</v>
      </c>
      <c r="P104" s="145" t="s">
        <v>154</v>
      </c>
      <c r="Q104" s="145">
        <v>7</v>
      </c>
      <c r="R104" s="146" t="s">
        <v>154</v>
      </c>
      <c r="S104" s="293">
        <v>208</v>
      </c>
      <c r="T104" s="293">
        <v>3</v>
      </c>
      <c r="U104" s="293">
        <v>65</v>
      </c>
      <c r="V104" s="295">
        <v>3.5</v>
      </c>
      <c r="W104" s="293">
        <v>0.75</v>
      </c>
      <c r="X104" s="298">
        <v>915</v>
      </c>
      <c r="Y104" s="298" t="s">
        <v>957</v>
      </c>
    </row>
    <row r="105" spans="1:25" x14ac:dyDescent="0.25">
      <c r="A105" s="305"/>
      <c r="B105" s="269"/>
      <c r="C105" s="269"/>
      <c r="D105" s="269"/>
      <c r="E105" s="269"/>
      <c r="F105" s="247"/>
      <c r="G105" s="269"/>
      <c r="H105" s="269"/>
      <c r="I105" s="269"/>
      <c r="J105" s="269"/>
      <c r="K105" s="147" t="s">
        <v>958</v>
      </c>
      <c r="L105" s="148" t="s">
        <v>155</v>
      </c>
      <c r="M105" s="65" t="s">
        <v>47</v>
      </c>
      <c r="N105" s="140">
        <v>208</v>
      </c>
      <c r="O105" s="140">
        <v>3</v>
      </c>
      <c r="P105" s="65" t="s">
        <v>959</v>
      </c>
      <c r="Q105" s="65">
        <v>25.3</v>
      </c>
      <c r="R105" s="64">
        <v>7.5</v>
      </c>
      <c r="S105" s="197"/>
      <c r="T105" s="197"/>
      <c r="U105" s="197"/>
      <c r="V105" s="296"/>
      <c r="W105" s="197"/>
      <c r="X105" s="299"/>
      <c r="Y105" s="299"/>
    </row>
    <row r="106" spans="1:25" ht="15.75" thickBot="1" x14ac:dyDescent="0.3">
      <c r="A106" s="306"/>
      <c r="B106" s="286"/>
      <c r="C106" s="286"/>
      <c r="D106" s="286"/>
      <c r="E106" s="286"/>
      <c r="F106" s="289"/>
      <c r="G106" s="286"/>
      <c r="H106" s="286"/>
      <c r="I106" s="286"/>
      <c r="J106" s="286"/>
      <c r="K106" s="149" t="s">
        <v>960</v>
      </c>
      <c r="L106" s="150" t="s">
        <v>155</v>
      </c>
      <c r="M106" s="151" t="s">
        <v>1012</v>
      </c>
      <c r="N106" s="141">
        <v>208</v>
      </c>
      <c r="O106" s="141">
        <v>3</v>
      </c>
      <c r="P106" s="151" t="s">
        <v>962</v>
      </c>
      <c r="Q106" s="151" t="s">
        <v>964</v>
      </c>
      <c r="R106" s="152"/>
      <c r="S106" s="294"/>
      <c r="T106" s="294"/>
      <c r="U106" s="294"/>
      <c r="V106" s="297"/>
      <c r="W106" s="294"/>
      <c r="X106" s="300"/>
      <c r="Y106" s="300"/>
    </row>
    <row r="107" spans="1:25" x14ac:dyDescent="0.25">
      <c r="A107" s="304" t="s">
        <v>1159</v>
      </c>
      <c r="B107" s="285" t="s">
        <v>168</v>
      </c>
      <c r="C107" s="287">
        <v>34570</v>
      </c>
      <c r="D107" s="285" t="s">
        <v>953</v>
      </c>
      <c r="E107" s="285" t="s">
        <v>954</v>
      </c>
      <c r="F107" s="288" t="s">
        <v>955</v>
      </c>
      <c r="G107" s="285">
        <v>6</v>
      </c>
      <c r="H107" s="285">
        <v>14</v>
      </c>
      <c r="I107" s="285">
        <v>11</v>
      </c>
      <c r="J107" s="292" t="s">
        <v>956</v>
      </c>
      <c r="K107" s="143" t="s">
        <v>151</v>
      </c>
      <c r="L107" s="144" t="s">
        <v>155</v>
      </c>
      <c r="M107" s="145" t="s">
        <v>41</v>
      </c>
      <c r="N107" s="145">
        <v>600</v>
      </c>
      <c r="O107" s="145">
        <v>3</v>
      </c>
      <c r="P107" s="145" t="s">
        <v>154</v>
      </c>
      <c r="Q107" s="145">
        <v>7</v>
      </c>
      <c r="R107" s="146" t="s">
        <v>154</v>
      </c>
      <c r="S107" s="293">
        <v>208</v>
      </c>
      <c r="T107" s="293">
        <v>3</v>
      </c>
      <c r="U107" s="293">
        <v>65</v>
      </c>
      <c r="V107" s="295">
        <v>4.5999999999999996</v>
      </c>
      <c r="W107" s="293">
        <v>1</v>
      </c>
      <c r="X107" s="298">
        <v>915</v>
      </c>
      <c r="Y107" s="298" t="s">
        <v>957</v>
      </c>
    </row>
    <row r="108" spans="1:25" x14ac:dyDescent="0.25">
      <c r="A108" s="305"/>
      <c r="B108" s="269"/>
      <c r="C108" s="269"/>
      <c r="D108" s="269"/>
      <c r="E108" s="269"/>
      <c r="F108" s="247"/>
      <c r="G108" s="269"/>
      <c r="H108" s="269"/>
      <c r="I108" s="269"/>
      <c r="J108" s="269"/>
      <c r="K108" s="147" t="s">
        <v>958</v>
      </c>
      <c r="L108" s="148" t="s">
        <v>155</v>
      </c>
      <c r="M108" s="65" t="s">
        <v>47</v>
      </c>
      <c r="N108" s="140">
        <v>208</v>
      </c>
      <c r="O108" s="140">
        <v>3</v>
      </c>
      <c r="P108" s="65" t="s">
        <v>959</v>
      </c>
      <c r="Q108" s="65">
        <v>25.3</v>
      </c>
      <c r="R108" s="64">
        <v>7.5</v>
      </c>
      <c r="S108" s="197"/>
      <c r="T108" s="197"/>
      <c r="U108" s="197"/>
      <c r="V108" s="296"/>
      <c r="W108" s="197"/>
      <c r="X108" s="299"/>
      <c r="Y108" s="299"/>
    </row>
    <row r="109" spans="1:25" ht="15.75" thickBot="1" x14ac:dyDescent="0.3">
      <c r="A109" s="306"/>
      <c r="B109" s="286"/>
      <c r="C109" s="286"/>
      <c r="D109" s="286"/>
      <c r="E109" s="286"/>
      <c r="F109" s="289"/>
      <c r="G109" s="286"/>
      <c r="H109" s="286"/>
      <c r="I109" s="286"/>
      <c r="J109" s="286"/>
      <c r="K109" s="149" t="s">
        <v>960</v>
      </c>
      <c r="L109" s="150" t="s">
        <v>155</v>
      </c>
      <c r="M109" s="151" t="s">
        <v>1013</v>
      </c>
      <c r="N109" s="141">
        <v>208</v>
      </c>
      <c r="O109" s="141">
        <v>3</v>
      </c>
      <c r="P109" s="151" t="s">
        <v>962</v>
      </c>
      <c r="Q109" s="151" t="s">
        <v>966</v>
      </c>
      <c r="R109" s="152"/>
      <c r="S109" s="294"/>
      <c r="T109" s="294"/>
      <c r="U109" s="294"/>
      <c r="V109" s="297"/>
      <c r="W109" s="294"/>
      <c r="X109" s="300"/>
      <c r="Y109" s="300"/>
    </row>
    <row r="110" spans="1:25" x14ac:dyDescent="0.25">
      <c r="A110" s="304" t="s">
        <v>1160</v>
      </c>
      <c r="B110" s="285" t="s">
        <v>168</v>
      </c>
      <c r="C110" s="287">
        <v>34570</v>
      </c>
      <c r="D110" s="285" t="s">
        <v>953</v>
      </c>
      <c r="E110" s="285" t="s">
        <v>954</v>
      </c>
      <c r="F110" s="288" t="s">
        <v>955</v>
      </c>
      <c r="G110" s="285">
        <v>6</v>
      </c>
      <c r="H110" s="285">
        <v>14</v>
      </c>
      <c r="I110" s="285">
        <v>11</v>
      </c>
      <c r="J110" s="292" t="s">
        <v>956</v>
      </c>
      <c r="K110" s="143" t="s">
        <v>151</v>
      </c>
      <c r="L110" s="144" t="s">
        <v>155</v>
      </c>
      <c r="M110" s="145" t="s">
        <v>153</v>
      </c>
      <c r="N110" s="145">
        <v>600</v>
      </c>
      <c r="O110" s="145">
        <v>3</v>
      </c>
      <c r="P110" s="145" t="s">
        <v>154</v>
      </c>
      <c r="Q110" s="145">
        <v>12.5</v>
      </c>
      <c r="R110" s="146" t="s">
        <v>154</v>
      </c>
      <c r="S110" s="293">
        <v>208</v>
      </c>
      <c r="T110" s="293">
        <v>3</v>
      </c>
      <c r="U110" s="293">
        <v>65</v>
      </c>
      <c r="V110" s="295">
        <v>6.6</v>
      </c>
      <c r="W110" s="293">
        <v>1.5</v>
      </c>
      <c r="X110" s="298">
        <v>915</v>
      </c>
      <c r="Y110" s="298" t="s">
        <v>957</v>
      </c>
    </row>
    <row r="111" spans="1:25" x14ac:dyDescent="0.25">
      <c r="A111" s="305"/>
      <c r="B111" s="269"/>
      <c r="C111" s="269"/>
      <c r="D111" s="269"/>
      <c r="E111" s="269"/>
      <c r="F111" s="247"/>
      <c r="G111" s="269"/>
      <c r="H111" s="269"/>
      <c r="I111" s="269"/>
      <c r="J111" s="269"/>
      <c r="K111" s="147" t="s">
        <v>958</v>
      </c>
      <c r="L111" s="148" t="s">
        <v>155</v>
      </c>
      <c r="M111" s="65" t="s">
        <v>47</v>
      </c>
      <c r="N111" s="140">
        <v>208</v>
      </c>
      <c r="O111" s="140">
        <v>3</v>
      </c>
      <c r="P111" s="65" t="s">
        <v>959</v>
      </c>
      <c r="Q111" s="65">
        <v>25.3</v>
      </c>
      <c r="R111" s="64">
        <v>7.5</v>
      </c>
      <c r="S111" s="197"/>
      <c r="T111" s="197"/>
      <c r="U111" s="197"/>
      <c r="V111" s="296"/>
      <c r="W111" s="197"/>
      <c r="X111" s="299"/>
      <c r="Y111" s="299"/>
    </row>
    <row r="112" spans="1:25" ht="15.75" thickBot="1" x14ac:dyDescent="0.3">
      <c r="A112" s="306"/>
      <c r="B112" s="286"/>
      <c r="C112" s="286"/>
      <c r="D112" s="286"/>
      <c r="E112" s="286"/>
      <c r="F112" s="289"/>
      <c r="G112" s="286"/>
      <c r="H112" s="286"/>
      <c r="I112" s="286"/>
      <c r="J112" s="286"/>
      <c r="K112" s="149" t="s">
        <v>960</v>
      </c>
      <c r="L112" s="150" t="s">
        <v>155</v>
      </c>
      <c r="M112" s="151" t="s">
        <v>1014</v>
      </c>
      <c r="N112" s="141">
        <v>208</v>
      </c>
      <c r="O112" s="141">
        <v>3</v>
      </c>
      <c r="P112" s="151" t="s">
        <v>962</v>
      </c>
      <c r="Q112" s="151" t="s">
        <v>968</v>
      </c>
      <c r="R112" s="152"/>
      <c r="S112" s="294"/>
      <c r="T112" s="294"/>
      <c r="U112" s="294"/>
      <c r="V112" s="297"/>
      <c r="W112" s="294"/>
      <c r="X112" s="300"/>
      <c r="Y112" s="300"/>
    </row>
    <row r="113" spans="1:25" x14ac:dyDescent="0.25">
      <c r="A113" s="304" t="s">
        <v>1161</v>
      </c>
      <c r="B113" s="285" t="s">
        <v>168</v>
      </c>
      <c r="C113" s="287">
        <v>34570</v>
      </c>
      <c r="D113" s="285" t="s">
        <v>953</v>
      </c>
      <c r="E113" s="285" t="s">
        <v>954</v>
      </c>
      <c r="F113" s="288" t="s">
        <v>955</v>
      </c>
      <c r="G113" s="285">
        <v>6</v>
      </c>
      <c r="H113" s="285">
        <v>14</v>
      </c>
      <c r="I113" s="285">
        <v>11</v>
      </c>
      <c r="J113" s="292" t="s">
        <v>956</v>
      </c>
      <c r="K113" s="143" t="s">
        <v>151</v>
      </c>
      <c r="L113" s="144" t="s">
        <v>155</v>
      </c>
      <c r="M113" s="145" t="s">
        <v>153</v>
      </c>
      <c r="N113" s="145">
        <v>600</v>
      </c>
      <c r="O113" s="145">
        <v>3</v>
      </c>
      <c r="P113" s="145" t="s">
        <v>154</v>
      </c>
      <c r="Q113" s="145">
        <v>12.5</v>
      </c>
      <c r="R113" s="146" t="s">
        <v>154</v>
      </c>
      <c r="S113" s="293">
        <v>208</v>
      </c>
      <c r="T113" s="293">
        <v>3</v>
      </c>
      <c r="U113" s="293">
        <v>65</v>
      </c>
      <c r="V113" s="295">
        <v>7.5</v>
      </c>
      <c r="W113" s="293">
        <v>2</v>
      </c>
      <c r="X113" s="298">
        <v>915</v>
      </c>
      <c r="Y113" s="298" t="s">
        <v>957</v>
      </c>
    </row>
    <row r="114" spans="1:25" x14ac:dyDescent="0.25">
      <c r="A114" s="305"/>
      <c r="B114" s="269"/>
      <c r="C114" s="269"/>
      <c r="D114" s="269"/>
      <c r="E114" s="269"/>
      <c r="F114" s="247"/>
      <c r="G114" s="269"/>
      <c r="H114" s="269"/>
      <c r="I114" s="269"/>
      <c r="J114" s="269"/>
      <c r="K114" s="147" t="s">
        <v>958</v>
      </c>
      <c r="L114" s="148" t="s">
        <v>155</v>
      </c>
      <c r="M114" s="65" t="s">
        <v>47</v>
      </c>
      <c r="N114" s="140">
        <v>208</v>
      </c>
      <c r="O114" s="140">
        <v>3</v>
      </c>
      <c r="P114" s="65" t="s">
        <v>959</v>
      </c>
      <c r="Q114" s="65">
        <v>25.3</v>
      </c>
      <c r="R114" s="64">
        <v>7.5</v>
      </c>
      <c r="S114" s="197"/>
      <c r="T114" s="197"/>
      <c r="U114" s="197"/>
      <c r="V114" s="296"/>
      <c r="W114" s="197"/>
      <c r="X114" s="299"/>
      <c r="Y114" s="299"/>
    </row>
    <row r="115" spans="1:25" ht="15.75" thickBot="1" x14ac:dyDescent="0.3">
      <c r="A115" s="306"/>
      <c r="B115" s="286"/>
      <c r="C115" s="286"/>
      <c r="D115" s="286"/>
      <c r="E115" s="286"/>
      <c r="F115" s="289"/>
      <c r="G115" s="286"/>
      <c r="H115" s="286"/>
      <c r="I115" s="286"/>
      <c r="J115" s="286"/>
      <c r="K115" s="149" t="s">
        <v>960</v>
      </c>
      <c r="L115" s="150" t="s">
        <v>155</v>
      </c>
      <c r="M115" s="151" t="s">
        <v>1015</v>
      </c>
      <c r="N115" s="141">
        <v>208</v>
      </c>
      <c r="O115" s="141">
        <v>3</v>
      </c>
      <c r="P115" s="151" t="s">
        <v>962</v>
      </c>
      <c r="Q115" s="151" t="s">
        <v>997</v>
      </c>
      <c r="R115" s="152"/>
      <c r="S115" s="294"/>
      <c r="T115" s="294"/>
      <c r="U115" s="294"/>
      <c r="V115" s="297"/>
      <c r="W115" s="294"/>
      <c r="X115" s="300"/>
      <c r="Y115" s="300"/>
    </row>
    <row r="116" spans="1:25" x14ac:dyDescent="0.25">
      <c r="A116" s="304" t="s">
        <v>1162</v>
      </c>
      <c r="B116" s="285" t="s">
        <v>168</v>
      </c>
      <c r="C116" s="287">
        <v>34570</v>
      </c>
      <c r="D116" s="285" t="s">
        <v>953</v>
      </c>
      <c r="E116" s="285" t="s">
        <v>954</v>
      </c>
      <c r="F116" s="288" t="s">
        <v>955</v>
      </c>
      <c r="G116" s="285">
        <v>6</v>
      </c>
      <c r="H116" s="285">
        <v>14</v>
      </c>
      <c r="I116" s="285">
        <v>11</v>
      </c>
      <c r="J116" s="292" t="s">
        <v>956</v>
      </c>
      <c r="K116" s="143" t="s">
        <v>151</v>
      </c>
      <c r="L116" s="144" t="s">
        <v>155</v>
      </c>
      <c r="M116" s="145" t="s">
        <v>153</v>
      </c>
      <c r="N116" s="145">
        <v>600</v>
      </c>
      <c r="O116" s="145">
        <v>3</v>
      </c>
      <c r="P116" s="145" t="s">
        <v>154</v>
      </c>
      <c r="Q116" s="145">
        <v>12.5</v>
      </c>
      <c r="R116" s="146" t="s">
        <v>154</v>
      </c>
      <c r="S116" s="293">
        <v>208</v>
      </c>
      <c r="T116" s="293">
        <v>3</v>
      </c>
      <c r="U116" s="293">
        <v>65</v>
      </c>
      <c r="V116" s="295">
        <v>10.6</v>
      </c>
      <c r="W116" s="293">
        <v>3</v>
      </c>
      <c r="X116" s="298">
        <v>915</v>
      </c>
      <c r="Y116" s="298" t="s">
        <v>957</v>
      </c>
    </row>
    <row r="117" spans="1:25" x14ac:dyDescent="0.25">
      <c r="A117" s="305"/>
      <c r="B117" s="269"/>
      <c r="C117" s="269"/>
      <c r="D117" s="269"/>
      <c r="E117" s="269"/>
      <c r="F117" s="247"/>
      <c r="G117" s="269"/>
      <c r="H117" s="269"/>
      <c r="I117" s="269"/>
      <c r="J117" s="269"/>
      <c r="K117" s="147" t="s">
        <v>958</v>
      </c>
      <c r="L117" s="148" t="s">
        <v>155</v>
      </c>
      <c r="M117" s="65" t="s">
        <v>47</v>
      </c>
      <c r="N117" s="140">
        <v>208</v>
      </c>
      <c r="O117" s="140">
        <v>3</v>
      </c>
      <c r="P117" s="65" t="s">
        <v>959</v>
      </c>
      <c r="Q117" s="65">
        <v>25.3</v>
      </c>
      <c r="R117" s="64">
        <v>7.5</v>
      </c>
      <c r="S117" s="197"/>
      <c r="T117" s="197"/>
      <c r="U117" s="197"/>
      <c r="V117" s="296"/>
      <c r="W117" s="197"/>
      <c r="X117" s="299"/>
      <c r="Y117" s="299"/>
    </row>
    <row r="118" spans="1:25" ht="15.75" thickBot="1" x14ac:dyDescent="0.3">
      <c r="A118" s="306"/>
      <c r="B118" s="286"/>
      <c r="C118" s="286"/>
      <c r="D118" s="286"/>
      <c r="E118" s="286"/>
      <c r="F118" s="289"/>
      <c r="G118" s="286"/>
      <c r="H118" s="286"/>
      <c r="I118" s="286"/>
      <c r="J118" s="286"/>
      <c r="K118" s="149" t="s">
        <v>960</v>
      </c>
      <c r="L118" s="150" t="s">
        <v>155</v>
      </c>
      <c r="M118" s="151" t="s">
        <v>1016</v>
      </c>
      <c r="N118" s="141">
        <v>208</v>
      </c>
      <c r="O118" s="141">
        <v>3</v>
      </c>
      <c r="P118" s="151" t="s">
        <v>962</v>
      </c>
      <c r="Q118" s="151" t="s">
        <v>971</v>
      </c>
      <c r="R118" s="152"/>
      <c r="S118" s="294"/>
      <c r="T118" s="294"/>
      <c r="U118" s="294"/>
      <c r="V118" s="297"/>
      <c r="W118" s="294"/>
      <c r="X118" s="300"/>
      <c r="Y118" s="300"/>
    </row>
    <row r="119" spans="1:25" x14ac:dyDescent="0.25">
      <c r="A119" s="304" t="s">
        <v>1163</v>
      </c>
      <c r="B119" s="285" t="s">
        <v>168</v>
      </c>
      <c r="C119" s="287">
        <v>34570</v>
      </c>
      <c r="D119" s="285" t="s">
        <v>953</v>
      </c>
      <c r="E119" s="285" t="s">
        <v>954</v>
      </c>
      <c r="F119" s="288" t="s">
        <v>955</v>
      </c>
      <c r="G119" s="285">
        <v>6</v>
      </c>
      <c r="H119" s="285">
        <v>14</v>
      </c>
      <c r="I119" s="285">
        <v>11</v>
      </c>
      <c r="J119" s="292" t="s">
        <v>956</v>
      </c>
      <c r="K119" s="143" t="s">
        <v>151</v>
      </c>
      <c r="L119" s="144" t="s">
        <v>155</v>
      </c>
      <c r="M119" s="145" t="s">
        <v>43</v>
      </c>
      <c r="N119" s="145">
        <v>600</v>
      </c>
      <c r="O119" s="145">
        <v>3</v>
      </c>
      <c r="P119" s="145" t="s">
        <v>154</v>
      </c>
      <c r="Q119" s="145">
        <v>25</v>
      </c>
      <c r="R119" s="146" t="s">
        <v>154</v>
      </c>
      <c r="S119" s="293">
        <v>208</v>
      </c>
      <c r="T119" s="293">
        <v>3</v>
      </c>
      <c r="U119" s="293">
        <v>65</v>
      </c>
      <c r="V119" s="295">
        <v>16.7</v>
      </c>
      <c r="W119" s="293">
        <v>5</v>
      </c>
      <c r="X119" s="298">
        <v>915</v>
      </c>
      <c r="Y119" s="298" t="s">
        <v>957</v>
      </c>
    </row>
    <row r="120" spans="1:25" x14ac:dyDescent="0.25">
      <c r="A120" s="305"/>
      <c r="B120" s="269"/>
      <c r="C120" s="269"/>
      <c r="D120" s="269"/>
      <c r="E120" s="269"/>
      <c r="F120" s="247"/>
      <c r="G120" s="269"/>
      <c r="H120" s="269"/>
      <c r="I120" s="269"/>
      <c r="J120" s="269"/>
      <c r="K120" s="147" t="s">
        <v>958</v>
      </c>
      <c r="L120" s="148" t="s">
        <v>155</v>
      </c>
      <c r="M120" s="65" t="s">
        <v>47</v>
      </c>
      <c r="N120" s="140">
        <v>208</v>
      </c>
      <c r="O120" s="140">
        <v>3</v>
      </c>
      <c r="P120" s="65" t="s">
        <v>959</v>
      </c>
      <c r="Q120" s="65">
        <v>25.3</v>
      </c>
      <c r="R120" s="64">
        <v>7.5</v>
      </c>
      <c r="S120" s="197"/>
      <c r="T120" s="197"/>
      <c r="U120" s="197"/>
      <c r="V120" s="296"/>
      <c r="W120" s="197"/>
      <c r="X120" s="299"/>
      <c r="Y120" s="299"/>
    </row>
    <row r="121" spans="1:25" ht="15.75" thickBot="1" x14ac:dyDescent="0.3">
      <c r="A121" s="306"/>
      <c r="B121" s="286"/>
      <c r="C121" s="286"/>
      <c r="D121" s="286"/>
      <c r="E121" s="286"/>
      <c r="F121" s="289"/>
      <c r="G121" s="286"/>
      <c r="H121" s="286"/>
      <c r="I121" s="286"/>
      <c r="J121" s="286"/>
      <c r="K121" s="149" t="s">
        <v>960</v>
      </c>
      <c r="L121" s="150" t="s">
        <v>155</v>
      </c>
      <c r="M121" s="151" t="s">
        <v>1017</v>
      </c>
      <c r="N121" s="141">
        <v>208</v>
      </c>
      <c r="O121" s="141">
        <v>3</v>
      </c>
      <c r="P121" s="151" t="s">
        <v>962</v>
      </c>
      <c r="Q121" s="151" t="s">
        <v>1001</v>
      </c>
      <c r="R121" s="152"/>
      <c r="S121" s="294"/>
      <c r="T121" s="294"/>
      <c r="U121" s="294"/>
      <c r="V121" s="297"/>
      <c r="W121" s="294"/>
      <c r="X121" s="300"/>
      <c r="Y121" s="300"/>
    </row>
    <row r="122" spans="1:25" x14ac:dyDescent="0.25">
      <c r="A122" s="304" t="s">
        <v>1164</v>
      </c>
      <c r="B122" s="285" t="s">
        <v>168</v>
      </c>
      <c r="C122" s="287">
        <v>34570</v>
      </c>
      <c r="D122" s="285" t="s">
        <v>953</v>
      </c>
      <c r="E122" s="285" t="s">
        <v>954</v>
      </c>
      <c r="F122" s="288" t="s">
        <v>955</v>
      </c>
      <c r="G122" s="307">
        <v>6</v>
      </c>
      <c r="H122" s="285">
        <v>14</v>
      </c>
      <c r="I122" s="285">
        <v>11</v>
      </c>
      <c r="J122" s="292" t="s">
        <v>956</v>
      </c>
      <c r="K122" s="143" t="s">
        <v>151</v>
      </c>
      <c r="L122" s="144" t="s">
        <v>155</v>
      </c>
      <c r="M122" s="145" t="s">
        <v>44</v>
      </c>
      <c r="N122" s="145">
        <v>600</v>
      </c>
      <c r="O122" s="145">
        <v>3</v>
      </c>
      <c r="P122" s="145" t="s">
        <v>154</v>
      </c>
      <c r="Q122" s="145">
        <v>50</v>
      </c>
      <c r="R122" s="146" t="s">
        <v>154</v>
      </c>
      <c r="S122" s="293">
        <v>208</v>
      </c>
      <c r="T122" s="293">
        <v>3</v>
      </c>
      <c r="U122" s="293">
        <v>65</v>
      </c>
      <c r="V122" s="295">
        <v>24.2</v>
      </c>
      <c r="W122" s="295">
        <v>7.5</v>
      </c>
      <c r="X122" s="298">
        <v>915</v>
      </c>
      <c r="Y122" s="298" t="s">
        <v>981</v>
      </c>
    </row>
    <row r="123" spans="1:25" x14ac:dyDescent="0.25">
      <c r="A123" s="305"/>
      <c r="B123" s="269"/>
      <c r="C123" s="269"/>
      <c r="D123" s="269"/>
      <c r="E123" s="269"/>
      <c r="F123" s="247"/>
      <c r="G123" s="308"/>
      <c r="H123" s="269"/>
      <c r="I123" s="269"/>
      <c r="J123" s="269"/>
      <c r="K123" s="147" t="s">
        <v>958</v>
      </c>
      <c r="L123" s="148" t="s">
        <v>155</v>
      </c>
      <c r="M123" s="153" t="s">
        <v>1018</v>
      </c>
      <c r="N123" s="140">
        <v>208</v>
      </c>
      <c r="O123" s="140">
        <v>3</v>
      </c>
      <c r="P123" s="65" t="s">
        <v>959</v>
      </c>
      <c r="Q123" s="65">
        <v>32.200000000000003</v>
      </c>
      <c r="R123" s="64">
        <v>10</v>
      </c>
      <c r="S123" s="197"/>
      <c r="T123" s="197"/>
      <c r="U123" s="197"/>
      <c r="V123" s="296"/>
      <c r="W123" s="296"/>
      <c r="X123" s="299"/>
      <c r="Y123" s="299"/>
    </row>
    <row r="124" spans="1:25" ht="15.75" thickBot="1" x14ac:dyDescent="0.3">
      <c r="A124" s="306"/>
      <c r="B124" s="286"/>
      <c r="C124" s="286"/>
      <c r="D124" s="286"/>
      <c r="E124" s="286"/>
      <c r="F124" s="289"/>
      <c r="G124" s="309"/>
      <c r="H124" s="286"/>
      <c r="I124" s="286"/>
      <c r="J124" s="286"/>
      <c r="K124" s="149" t="s">
        <v>960</v>
      </c>
      <c r="L124" s="150" t="s">
        <v>155</v>
      </c>
      <c r="M124" s="151" t="s">
        <v>1019</v>
      </c>
      <c r="N124" s="141">
        <v>208</v>
      </c>
      <c r="O124" s="141">
        <v>3</v>
      </c>
      <c r="P124" s="151" t="s">
        <v>962</v>
      </c>
      <c r="Q124" s="151" t="s">
        <v>980</v>
      </c>
      <c r="R124" s="152"/>
      <c r="S124" s="294"/>
      <c r="T124" s="294"/>
      <c r="U124" s="294"/>
      <c r="V124" s="297"/>
      <c r="W124" s="297"/>
      <c r="X124" s="300"/>
      <c r="Y124" s="300"/>
    </row>
    <row r="125" spans="1:25" x14ac:dyDescent="0.25">
      <c r="A125" s="304" t="s">
        <v>1165</v>
      </c>
      <c r="B125" s="285" t="s">
        <v>168</v>
      </c>
      <c r="C125" s="287">
        <v>34570</v>
      </c>
      <c r="D125" s="285" t="s">
        <v>953</v>
      </c>
      <c r="E125" s="285" t="s">
        <v>954</v>
      </c>
      <c r="F125" s="288" t="s">
        <v>955</v>
      </c>
      <c r="G125" s="285">
        <v>6</v>
      </c>
      <c r="H125" s="285">
        <v>14</v>
      </c>
      <c r="I125" s="285">
        <v>11</v>
      </c>
      <c r="J125" s="292" t="s">
        <v>956</v>
      </c>
      <c r="K125" s="143" t="s">
        <v>151</v>
      </c>
      <c r="L125" s="144" t="s">
        <v>155</v>
      </c>
      <c r="M125" s="145" t="s">
        <v>44</v>
      </c>
      <c r="N125" s="145">
        <v>600</v>
      </c>
      <c r="O125" s="145">
        <v>3</v>
      </c>
      <c r="P125" s="145" t="s">
        <v>154</v>
      </c>
      <c r="Q125" s="145">
        <v>50</v>
      </c>
      <c r="R125" s="146" t="s">
        <v>154</v>
      </c>
      <c r="S125" s="293">
        <v>208</v>
      </c>
      <c r="T125" s="293">
        <v>3</v>
      </c>
      <c r="U125" s="293">
        <v>65</v>
      </c>
      <c r="V125" s="295">
        <v>30.8</v>
      </c>
      <c r="W125" s="293">
        <v>10</v>
      </c>
      <c r="X125" s="298">
        <v>915</v>
      </c>
      <c r="Y125" s="298" t="s">
        <v>981</v>
      </c>
    </row>
    <row r="126" spans="1:25" x14ac:dyDescent="0.25">
      <c r="A126" s="305"/>
      <c r="B126" s="269"/>
      <c r="C126" s="269"/>
      <c r="D126" s="269"/>
      <c r="E126" s="269"/>
      <c r="F126" s="247"/>
      <c r="G126" s="269"/>
      <c r="H126" s="269"/>
      <c r="I126" s="269"/>
      <c r="J126" s="269"/>
      <c r="K126" s="147" t="s">
        <v>958</v>
      </c>
      <c r="L126" s="148" t="s">
        <v>155</v>
      </c>
      <c r="M126" s="65" t="s">
        <v>1018</v>
      </c>
      <c r="N126" s="140">
        <v>208</v>
      </c>
      <c r="O126" s="140">
        <v>3</v>
      </c>
      <c r="P126" s="65" t="s">
        <v>76</v>
      </c>
      <c r="Q126" s="65">
        <v>32.200000000000003</v>
      </c>
      <c r="R126" s="64">
        <v>10</v>
      </c>
      <c r="S126" s="197"/>
      <c r="T126" s="197"/>
      <c r="U126" s="197"/>
      <c r="V126" s="296"/>
      <c r="W126" s="197"/>
      <c r="X126" s="299"/>
      <c r="Y126" s="299"/>
    </row>
    <row r="127" spans="1:25" ht="15.75" thickBot="1" x14ac:dyDescent="0.3">
      <c r="A127" s="306"/>
      <c r="B127" s="286"/>
      <c r="C127" s="286"/>
      <c r="D127" s="286"/>
      <c r="E127" s="286"/>
      <c r="F127" s="289"/>
      <c r="G127" s="286"/>
      <c r="H127" s="286"/>
      <c r="I127" s="286"/>
      <c r="J127" s="286"/>
      <c r="K127" s="149" t="s">
        <v>960</v>
      </c>
      <c r="L127" s="150" t="s">
        <v>155</v>
      </c>
      <c r="M127" s="151" t="s">
        <v>1020</v>
      </c>
      <c r="N127" s="141">
        <v>208</v>
      </c>
      <c r="O127" s="141">
        <v>3</v>
      </c>
      <c r="P127" s="151" t="s">
        <v>76</v>
      </c>
      <c r="Q127" s="151" t="s">
        <v>984</v>
      </c>
      <c r="R127" s="152"/>
      <c r="S127" s="294"/>
      <c r="T127" s="294"/>
      <c r="U127" s="294"/>
      <c r="V127" s="297"/>
      <c r="W127" s="294"/>
      <c r="X127" s="300"/>
      <c r="Y127" s="300"/>
    </row>
    <row r="128" spans="1:25" x14ac:dyDescent="0.25">
      <c r="A128" s="304" t="s">
        <v>1166</v>
      </c>
      <c r="B128" s="285" t="s">
        <v>168</v>
      </c>
      <c r="C128" s="287">
        <v>34570</v>
      </c>
      <c r="D128" s="285" t="s">
        <v>953</v>
      </c>
      <c r="E128" s="285" t="s">
        <v>954</v>
      </c>
      <c r="F128" s="288" t="s">
        <v>955</v>
      </c>
      <c r="G128" s="285">
        <v>6</v>
      </c>
      <c r="H128" s="285">
        <v>14</v>
      </c>
      <c r="I128" s="285">
        <v>11</v>
      </c>
      <c r="J128" s="292" t="s">
        <v>956</v>
      </c>
      <c r="K128" s="143" t="s">
        <v>151</v>
      </c>
      <c r="L128" s="144" t="s">
        <v>155</v>
      </c>
      <c r="M128" s="145" t="s">
        <v>40</v>
      </c>
      <c r="N128" s="145">
        <v>600</v>
      </c>
      <c r="O128" s="145">
        <v>3</v>
      </c>
      <c r="P128" s="145" t="s">
        <v>154</v>
      </c>
      <c r="Q128" s="145">
        <v>3.5</v>
      </c>
      <c r="R128" s="146" t="s">
        <v>154</v>
      </c>
      <c r="S128" s="293">
        <v>240</v>
      </c>
      <c r="T128" s="293">
        <v>3</v>
      </c>
      <c r="U128" s="293">
        <v>65</v>
      </c>
      <c r="V128" s="293">
        <v>2.2000000000000002</v>
      </c>
      <c r="W128" s="293">
        <v>0.5</v>
      </c>
      <c r="X128" s="298">
        <v>915</v>
      </c>
      <c r="Y128" s="298" t="s">
        <v>995</v>
      </c>
    </row>
    <row r="129" spans="1:25" x14ac:dyDescent="0.25">
      <c r="A129" s="305"/>
      <c r="B129" s="269"/>
      <c r="C129" s="269"/>
      <c r="D129" s="269"/>
      <c r="E129" s="269"/>
      <c r="F129" s="247"/>
      <c r="G129" s="269"/>
      <c r="H129" s="269"/>
      <c r="I129" s="269"/>
      <c r="J129" s="269"/>
      <c r="K129" s="147" t="s">
        <v>958</v>
      </c>
      <c r="L129" s="148" t="s">
        <v>155</v>
      </c>
      <c r="M129" s="65" t="s">
        <v>47</v>
      </c>
      <c r="N129" s="140">
        <v>240</v>
      </c>
      <c r="O129" s="140">
        <v>3</v>
      </c>
      <c r="P129" s="65" t="s">
        <v>959</v>
      </c>
      <c r="Q129" s="65">
        <v>22</v>
      </c>
      <c r="R129" s="64">
        <v>7.5</v>
      </c>
      <c r="S129" s="197"/>
      <c r="T129" s="197"/>
      <c r="U129" s="197"/>
      <c r="V129" s="197"/>
      <c r="W129" s="197"/>
      <c r="X129" s="299"/>
      <c r="Y129" s="299"/>
    </row>
    <row r="130" spans="1:25" ht="15.75" thickBot="1" x14ac:dyDescent="0.3">
      <c r="A130" s="306"/>
      <c r="B130" s="286"/>
      <c r="C130" s="286"/>
      <c r="D130" s="286"/>
      <c r="E130" s="286"/>
      <c r="F130" s="289"/>
      <c r="G130" s="286"/>
      <c r="H130" s="286"/>
      <c r="I130" s="286"/>
      <c r="J130" s="286"/>
      <c r="K130" s="149" t="s">
        <v>960</v>
      </c>
      <c r="L130" s="150" t="s">
        <v>155</v>
      </c>
      <c r="M130" s="151" t="s">
        <v>1011</v>
      </c>
      <c r="N130" s="141">
        <v>240</v>
      </c>
      <c r="O130" s="141">
        <v>3</v>
      </c>
      <c r="P130" s="151" t="s">
        <v>962</v>
      </c>
      <c r="Q130" s="151" t="s">
        <v>963</v>
      </c>
      <c r="R130" s="152"/>
      <c r="S130" s="294"/>
      <c r="T130" s="294"/>
      <c r="U130" s="294"/>
      <c r="V130" s="294"/>
      <c r="W130" s="294"/>
      <c r="X130" s="300"/>
      <c r="Y130" s="300"/>
    </row>
    <row r="131" spans="1:25" x14ac:dyDescent="0.25">
      <c r="A131" s="304" t="s">
        <v>1167</v>
      </c>
      <c r="B131" s="285" t="s">
        <v>168</v>
      </c>
      <c r="C131" s="287">
        <v>34570</v>
      </c>
      <c r="D131" s="285" t="s">
        <v>953</v>
      </c>
      <c r="E131" s="285" t="s">
        <v>954</v>
      </c>
      <c r="F131" s="288" t="s">
        <v>955</v>
      </c>
      <c r="G131" s="285">
        <v>6</v>
      </c>
      <c r="H131" s="285">
        <v>14</v>
      </c>
      <c r="I131" s="285">
        <v>11</v>
      </c>
      <c r="J131" s="292" t="s">
        <v>956</v>
      </c>
      <c r="K131" s="143" t="s">
        <v>151</v>
      </c>
      <c r="L131" s="144" t="s">
        <v>155</v>
      </c>
      <c r="M131" s="145" t="s">
        <v>41</v>
      </c>
      <c r="N131" s="145">
        <v>600</v>
      </c>
      <c r="O131" s="145">
        <v>3</v>
      </c>
      <c r="P131" s="145" t="s">
        <v>154</v>
      </c>
      <c r="Q131" s="145">
        <v>7</v>
      </c>
      <c r="R131" s="146" t="s">
        <v>154</v>
      </c>
      <c r="S131" s="293">
        <v>240</v>
      </c>
      <c r="T131" s="293">
        <v>3</v>
      </c>
      <c r="U131" s="293">
        <v>65</v>
      </c>
      <c r="V131" s="293">
        <v>3.2</v>
      </c>
      <c r="W131" s="293">
        <v>0.75</v>
      </c>
      <c r="X131" s="298">
        <v>915</v>
      </c>
      <c r="Y131" s="298" t="s">
        <v>995</v>
      </c>
    </row>
    <row r="132" spans="1:25" x14ac:dyDescent="0.25">
      <c r="A132" s="305"/>
      <c r="B132" s="269"/>
      <c r="C132" s="269"/>
      <c r="D132" s="269"/>
      <c r="E132" s="269"/>
      <c r="F132" s="247"/>
      <c r="G132" s="269"/>
      <c r="H132" s="269"/>
      <c r="I132" s="269"/>
      <c r="J132" s="269"/>
      <c r="K132" s="147" t="s">
        <v>958</v>
      </c>
      <c r="L132" s="148" t="s">
        <v>155</v>
      </c>
      <c r="M132" s="65" t="s">
        <v>47</v>
      </c>
      <c r="N132" s="140">
        <v>240</v>
      </c>
      <c r="O132" s="140">
        <v>3</v>
      </c>
      <c r="P132" s="65" t="s">
        <v>959</v>
      </c>
      <c r="Q132" s="65">
        <v>22</v>
      </c>
      <c r="R132" s="64">
        <v>7.5</v>
      </c>
      <c r="S132" s="197"/>
      <c r="T132" s="197"/>
      <c r="U132" s="197"/>
      <c r="V132" s="197"/>
      <c r="W132" s="197"/>
      <c r="X132" s="299"/>
      <c r="Y132" s="299"/>
    </row>
    <row r="133" spans="1:25" ht="15.75" thickBot="1" x14ac:dyDescent="0.3">
      <c r="A133" s="306"/>
      <c r="B133" s="286"/>
      <c r="C133" s="286"/>
      <c r="D133" s="286"/>
      <c r="E133" s="286"/>
      <c r="F133" s="289"/>
      <c r="G133" s="286"/>
      <c r="H133" s="286"/>
      <c r="I133" s="286"/>
      <c r="J133" s="286"/>
      <c r="K133" s="149" t="s">
        <v>960</v>
      </c>
      <c r="L133" s="150" t="s">
        <v>155</v>
      </c>
      <c r="M133" s="151" t="s">
        <v>1012</v>
      </c>
      <c r="N133" s="141">
        <v>240</v>
      </c>
      <c r="O133" s="141">
        <v>3</v>
      </c>
      <c r="P133" s="151" t="s">
        <v>962</v>
      </c>
      <c r="Q133" s="151" t="s">
        <v>964</v>
      </c>
      <c r="R133" s="152"/>
      <c r="S133" s="294"/>
      <c r="T133" s="294"/>
      <c r="U133" s="294"/>
      <c r="V133" s="294"/>
      <c r="W133" s="294"/>
      <c r="X133" s="300"/>
      <c r="Y133" s="300"/>
    </row>
    <row r="134" spans="1:25" x14ac:dyDescent="0.25">
      <c r="A134" s="304" t="s">
        <v>1168</v>
      </c>
      <c r="B134" s="285" t="s">
        <v>168</v>
      </c>
      <c r="C134" s="287">
        <v>34570</v>
      </c>
      <c r="D134" s="285" t="s">
        <v>953</v>
      </c>
      <c r="E134" s="285" t="s">
        <v>954</v>
      </c>
      <c r="F134" s="288" t="s">
        <v>955</v>
      </c>
      <c r="G134" s="285">
        <v>6</v>
      </c>
      <c r="H134" s="285">
        <v>14</v>
      </c>
      <c r="I134" s="285">
        <v>11</v>
      </c>
      <c r="J134" s="292" t="s">
        <v>956</v>
      </c>
      <c r="K134" s="143" t="s">
        <v>151</v>
      </c>
      <c r="L134" s="144" t="s">
        <v>155</v>
      </c>
      <c r="M134" s="145" t="s">
        <v>41</v>
      </c>
      <c r="N134" s="145">
        <v>600</v>
      </c>
      <c r="O134" s="145">
        <v>3</v>
      </c>
      <c r="P134" s="145" t="s">
        <v>154</v>
      </c>
      <c r="Q134" s="145">
        <v>7</v>
      </c>
      <c r="R134" s="146" t="s">
        <v>154</v>
      </c>
      <c r="S134" s="293">
        <v>240</v>
      </c>
      <c r="T134" s="293">
        <v>3</v>
      </c>
      <c r="U134" s="293">
        <v>65</v>
      </c>
      <c r="V134" s="293">
        <v>4.2</v>
      </c>
      <c r="W134" s="293">
        <v>1</v>
      </c>
      <c r="X134" s="298">
        <v>915</v>
      </c>
      <c r="Y134" s="298" t="s">
        <v>995</v>
      </c>
    </row>
    <row r="135" spans="1:25" x14ac:dyDescent="0.25">
      <c r="A135" s="305"/>
      <c r="B135" s="269"/>
      <c r="C135" s="269"/>
      <c r="D135" s="269"/>
      <c r="E135" s="269"/>
      <c r="F135" s="247"/>
      <c r="G135" s="269"/>
      <c r="H135" s="269"/>
      <c r="I135" s="269"/>
      <c r="J135" s="269"/>
      <c r="K135" s="147" t="s">
        <v>958</v>
      </c>
      <c r="L135" s="148" t="s">
        <v>155</v>
      </c>
      <c r="M135" s="65" t="s">
        <v>47</v>
      </c>
      <c r="N135" s="140">
        <v>240</v>
      </c>
      <c r="O135" s="140">
        <v>3</v>
      </c>
      <c r="P135" s="65" t="s">
        <v>959</v>
      </c>
      <c r="Q135" s="65">
        <v>22</v>
      </c>
      <c r="R135" s="64">
        <v>7.5</v>
      </c>
      <c r="S135" s="197"/>
      <c r="T135" s="197"/>
      <c r="U135" s="197"/>
      <c r="V135" s="197"/>
      <c r="W135" s="197"/>
      <c r="X135" s="299"/>
      <c r="Y135" s="299"/>
    </row>
    <row r="136" spans="1:25" ht="15.75" thickBot="1" x14ac:dyDescent="0.3">
      <c r="A136" s="306"/>
      <c r="B136" s="286"/>
      <c r="C136" s="286"/>
      <c r="D136" s="286"/>
      <c r="E136" s="286"/>
      <c r="F136" s="289"/>
      <c r="G136" s="286"/>
      <c r="H136" s="286"/>
      <c r="I136" s="286"/>
      <c r="J136" s="286"/>
      <c r="K136" s="149" t="s">
        <v>960</v>
      </c>
      <c r="L136" s="150" t="s">
        <v>155</v>
      </c>
      <c r="M136" s="151" t="s">
        <v>1013</v>
      </c>
      <c r="N136" s="141">
        <v>240</v>
      </c>
      <c r="O136" s="141">
        <v>3</v>
      </c>
      <c r="P136" s="151" t="s">
        <v>962</v>
      </c>
      <c r="Q136" s="151" t="s">
        <v>966</v>
      </c>
      <c r="R136" s="152"/>
      <c r="S136" s="294"/>
      <c r="T136" s="294"/>
      <c r="U136" s="294"/>
      <c r="V136" s="294"/>
      <c r="W136" s="294"/>
      <c r="X136" s="300"/>
      <c r="Y136" s="300"/>
    </row>
    <row r="137" spans="1:25" x14ac:dyDescent="0.25">
      <c r="A137" s="304" t="s">
        <v>1169</v>
      </c>
      <c r="B137" s="285" t="s">
        <v>168</v>
      </c>
      <c r="C137" s="287">
        <v>34570</v>
      </c>
      <c r="D137" s="285" t="s">
        <v>953</v>
      </c>
      <c r="E137" s="285" t="s">
        <v>954</v>
      </c>
      <c r="F137" s="288" t="s">
        <v>955</v>
      </c>
      <c r="G137" s="285">
        <v>6</v>
      </c>
      <c r="H137" s="285">
        <v>14</v>
      </c>
      <c r="I137" s="285">
        <v>11</v>
      </c>
      <c r="J137" s="292" t="s">
        <v>956</v>
      </c>
      <c r="K137" s="143" t="s">
        <v>151</v>
      </c>
      <c r="L137" s="144" t="s">
        <v>155</v>
      </c>
      <c r="M137" s="145" t="s">
        <v>41</v>
      </c>
      <c r="N137" s="145">
        <v>600</v>
      </c>
      <c r="O137" s="145">
        <v>3</v>
      </c>
      <c r="P137" s="145" t="s">
        <v>154</v>
      </c>
      <c r="Q137" s="145">
        <v>7</v>
      </c>
      <c r="R137" s="146" t="s">
        <v>154</v>
      </c>
      <c r="S137" s="293">
        <v>240</v>
      </c>
      <c r="T137" s="293">
        <v>3</v>
      </c>
      <c r="U137" s="293">
        <v>65</v>
      </c>
      <c r="V137" s="293">
        <v>6</v>
      </c>
      <c r="W137" s="293">
        <v>1.5</v>
      </c>
      <c r="X137" s="298">
        <v>915</v>
      </c>
      <c r="Y137" s="298" t="s">
        <v>995</v>
      </c>
    </row>
    <row r="138" spans="1:25" x14ac:dyDescent="0.25">
      <c r="A138" s="305"/>
      <c r="B138" s="269"/>
      <c r="C138" s="269"/>
      <c r="D138" s="269"/>
      <c r="E138" s="269"/>
      <c r="F138" s="247"/>
      <c r="G138" s="269"/>
      <c r="H138" s="269"/>
      <c r="I138" s="269"/>
      <c r="J138" s="269"/>
      <c r="K138" s="147" t="s">
        <v>958</v>
      </c>
      <c r="L138" s="148" t="s">
        <v>155</v>
      </c>
      <c r="M138" s="65" t="s">
        <v>47</v>
      </c>
      <c r="N138" s="140">
        <v>240</v>
      </c>
      <c r="O138" s="140">
        <v>3</v>
      </c>
      <c r="P138" s="65" t="s">
        <v>959</v>
      </c>
      <c r="Q138" s="65">
        <v>22</v>
      </c>
      <c r="R138" s="64">
        <v>7.5</v>
      </c>
      <c r="S138" s="197"/>
      <c r="T138" s="197"/>
      <c r="U138" s="197"/>
      <c r="V138" s="197"/>
      <c r="W138" s="197"/>
      <c r="X138" s="299"/>
      <c r="Y138" s="299"/>
    </row>
    <row r="139" spans="1:25" ht="15.75" thickBot="1" x14ac:dyDescent="0.3">
      <c r="A139" s="306"/>
      <c r="B139" s="286"/>
      <c r="C139" s="286"/>
      <c r="D139" s="286"/>
      <c r="E139" s="286"/>
      <c r="F139" s="289"/>
      <c r="G139" s="286"/>
      <c r="H139" s="286"/>
      <c r="I139" s="286"/>
      <c r="J139" s="286"/>
      <c r="K139" s="149" t="s">
        <v>960</v>
      </c>
      <c r="L139" s="150" t="s">
        <v>155</v>
      </c>
      <c r="M139" s="151" t="s">
        <v>1014</v>
      </c>
      <c r="N139" s="141">
        <v>240</v>
      </c>
      <c r="O139" s="141">
        <v>3</v>
      </c>
      <c r="P139" s="151" t="s">
        <v>962</v>
      </c>
      <c r="Q139" s="151" t="s">
        <v>968</v>
      </c>
      <c r="R139" s="152"/>
      <c r="S139" s="294"/>
      <c r="T139" s="294"/>
      <c r="U139" s="294"/>
      <c r="V139" s="294"/>
      <c r="W139" s="294"/>
      <c r="X139" s="300"/>
      <c r="Y139" s="300"/>
    </row>
    <row r="140" spans="1:25" x14ac:dyDescent="0.25">
      <c r="A140" s="304" t="s">
        <v>1170</v>
      </c>
      <c r="B140" s="285" t="s">
        <v>168</v>
      </c>
      <c r="C140" s="287">
        <v>34570</v>
      </c>
      <c r="D140" s="285" t="s">
        <v>953</v>
      </c>
      <c r="E140" s="285" t="s">
        <v>954</v>
      </c>
      <c r="F140" s="288" t="s">
        <v>955</v>
      </c>
      <c r="G140" s="285">
        <v>6</v>
      </c>
      <c r="H140" s="285">
        <v>14</v>
      </c>
      <c r="I140" s="285">
        <v>11</v>
      </c>
      <c r="J140" s="292" t="s">
        <v>956</v>
      </c>
      <c r="K140" s="143" t="s">
        <v>151</v>
      </c>
      <c r="L140" s="144" t="s">
        <v>155</v>
      </c>
      <c r="M140" s="145" t="s">
        <v>153</v>
      </c>
      <c r="N140" s="145">
        <v>600</v>
      </c>
      <c r="O140" s="145">
        <v>3</v>
      </c>
      <c r="P140" s="145" t="s">
        <v>154</v>
      </c>
      <c r="Q140" s="145">
        <v>12.5</v>
      </c>
      <c r="R140" s="146" t="s">
        <v>154</v>
      </c>
      <c r="S140" s="293">
        <v>240</v>
      </c>
      <c r="T140" s="293">
        <v>3</v>
      </c>
      <c r="U140" s="293">
        <v>65</v>
      </c>
      <c r="V140" s="293">
        <v>6.8</v>
      </c>
      <c r="W140" s="293">
        <v>2</v>
      </c>
      <c r="X140" s="298">
        <v>915</v>
      </c>
      <c r="Y140" s="298" t="s">
        <v>995</v>
      </c>
    </row>
    <row r="141" spans="1:25" x14ac:dyDescent="0.25">
      <c r="A141" s="305"/>
      <c r="B141" s="269"/>
      <c r="C141" s="269"/>
      <c r="D141" s="269"/>
      <c r="E141" s="269"/>
      <c r="F141" s="247"/>
      <c r="G141" s="269"/>
      <c r="H141" s="269"/>
      <c r="I141" s="269"/>
      <c r="J141" s="269"/>
      <c r="K141" s="147" t="s">
        <v>958</v>
      </c>
      <c r="L141" s="148" t="s">
        <v>155</v>
      </c>
      <c r="M141" s="65" t="s">
        <v>47</v>
      </c>
      <c r="N141" s="140">
        <v>240</v>
      </c>
      <c r="O141" s="140">
        <v>3</v>
      </c>
      <c r="P141" s="65" t="s">
        <v>959</v>
      </c>
      <c r="Q141" s="65">
        <v>22</v>
      </c>
      <c r="R141" s="64">
        <v>7.5</v>
      </c>
      <c r="S141" s="197"/>
      <c r="T141" s="197"/>
      <c r="U141" s="197"/>
      <c r="V141" s="197"/>
      <c r="W141" s="197"/>
      <c r="X141" s="299"/>
      <c r="Y141" s="299"/>
    </row>
    <row r="142" spans="1:25" ht="15.75" thickBot="1" x14ac:dyDescent="0.3">
      <c r="A142" s="306"/>
      <c r="B142" s="286"/>
      <c r="C142" s="286"/>
      <c r="D142" s="286"/>
      <c r="E142" s="286"/>
      <c r="F142" s="289"/>
      <c r="G142" s="286"/>
      <c r="H142" s="286"/>
      <c r="I142" s="286"/>
      <c r="J142" s="286"/>
      <c r="K142" s="149" t="s">
        <v>960</v>
      </c>
      <c r="L142" s="150" t="s">
        <v>155</v>
      </c>
      <c r="M142" s="151" t="s">
        <v>1014</v>
      </c>
      <c r="N142" s="141">
        <v>240</v>
      </c>
      <c r="O142" s="141">
        <v>3</v>
      </c>
      <c r="P142" s="151" t="s">
        <v>962</v>
      </c>
      <c r="Q142" s="151" t="s">
        <v>968</v>
      </c>
      <c r="R142" s="152"/>
      <c r="S142" s="294"/>
      <c r="T142" s="294"/>
      <c r="U142" s="294"/>
      <c r="V142" s="294"/>
      <c r="W142" s="294"/>
      <c r="X142" s="300"/>
      <c r="Y142" s="300"/>
    </row>
    <row r="143" spans="1:25" x14ac:dyDescent="0.25">
      <c r="A143" s="304" t="s">
        <v>1171</v>
      </c>
      <c r="B143" s="285" t="s">
        <v>168</v>
      </c>
      <c r="C143" s="287">
        <v>34570</v>
      </c>
      <c r="D143" s="285" t="s">
        <v>953</v>
      </c>
      <c r="E143" s="285" t="s">
        <v>954</v>
      </c>
      <c r="F143" s="288" t="s">
        <v>955</v>
      </c>
      <c r="G143" s="285">
        <v>6</v>
      </c>
      <c r="H143" s="285">
        <v>14</v>
      </c>
      <c r="I143" s="285">
        <v>11</v>
      </c>
      <c r="J143" s="292" t="s">
        <v>956</v>
      </c>
      <c r="K143" s="143" t="s">
        <v>151</v>
      </c>
      <c r="L143" s="144" t="s">
        <v>155</v>
      </c>
      <c r="M143" s="145" t="s">
        <v>153</v>
      </c>
      <c r="N143" s="145">
        <v>600</v>
      </c>
      <c r="O143" s="145">
        <v>3</v>
      </c>
      <c r="P143" s="145" t="s">
        <v>154</v>
      </c>
      <c r="Q143" s="145">
        <v>12.5</v>
      </c>
      <c r="R143" s="146" t="s">
        <v>154</v>
      </c>
      <c r="S143" s="293">
        <v>240</v>
      </c>
      <c r="T143" s="293">
        <v>3</v>
      </c>
      <c r="U143" s="293">
        <v>65</v>
      </c>
      <c r="V143" s="293">
        <v>9.6</v>
      </c>
      <c r="W143" s="293">
        <v>3</v>
      </c>
      <c r="X143" s="298">
        <v>915</v>
      </c>
      <c r="Y143" s="298" t="s">
        <v>995</v>
      </c>
    </row>
    <row r="144" spans="1:25" x14ac:dyDescent="0.25">
      <c r="A144" s="305"/>
      <c r="B144" s="269"/>
      <c r="C144" s="269"/>
      <c r="D144" s="269"/>
      <c r="E144" s="269"/>
      <c r="F144" s="247"/>
      <c r="G144" s="269"/>
      <c r="H144" s="269"/>
      <c r="I144" s="269"/>
      <c r="J144" s="269"/>
      <c r="K144" s="147" t="s">
        <v>958</v>
      </c>
      <c r="L144" s="148" t="s">
        <v>155</v>
      </c>
      <c r="M144" s="65" t="s">
        <v>47</v>
      </c>
      <c r="N144" s="140">
        <v>240</v>
      </c>
      <c r="O144" s="140">
        <v>3</v>
      </c>
      <c r="P144" s="65" t="s">
        <v>959</v>
      </c>
      <c r="Q144" s="65">
        <v>22</v>
      </c>
      <c r="R144" s="64">
        <v>7.5</v>
      </c>
      <c r="S144" s="197"/>
      <c r="T144" s="197"/>
      <c r="U144" s="197"/>
      <c r="V144" s="197"/>
      <c r="W144" s="197"/>
      <c r="X144" s="299"/>
      <c r="Y144" s="299"/>
    </row>
    <row r="145" spans="1:25" ht="15.75" thickBot="1" x14ac:dyDescent="0.3">
      <c r="A145" s="306"/>
      <c r="B145" s="286"/>
      <c r="C145" s="286"/>
      <c r="D145" s="286"/>
      <c r="E145" s="286"/>
      <c r="F145" s="289"/>
      <c r="G145" s="286"/>
      <c r="H145" s="286"/>
      <c r="I145" s="286"/>
      <c r="J145" s="286"/>
      <c r="K145" s="149" t="s">
        <v>960</v>
      </c>
      <c r="L145" s="150" t="s">
        <v>155</v>
      </c>
      <c r="M145" s="151" t="s">
        <v>1016</v>
      </c>
      <c r="N145" s="141">
        <v>240</v>
      </c>
      <c r="O145" s="141">
        <v>3</v>
      </c>
      <c r="P145" s="151" t="s">
        <v>962</v>
      </c>
      <c r="Q145" s="151" t="s">
        <v>971</v>
      </c>
      <c r="R145" s="152"/>
      <c r="S145" s="294"/>
      <c r="T145" s="294"/>
      <c r="U145" s="294"/>
      <c r="V145" s="294"/>
      <c r="W145" s="294"/>
      <c r="X145" s="300"/>
      <c r="Y145" s="300"/>
    </row>
    <row r="146" spans="1:25" x14ac:dyDescent="0.25">
      <c r="A146" s="304" t="s">
        <v>1172</v>
      </c>
      <c r="B146" s="285" t="s">
        <v>168</v>
      </c>
      <c r="C146" s="287">
        <v>34570</v>
      </c>
      <c r="D146" s="285" t="s">
        <v>953</v>
      </c>
      <c r="E146" s="285" t="s">
        <v>954</v>
      </c>
      <c r="F146" s="288" t="s">
        <v>955</v>
      </c>
      <c r="G146" s="285">
        <v>6</v>
      </c>
      <c r="H146" s="285">
        <v>14</v>
      </c>
      <c r="I146" s="285">
        <v>11</v>
      </c>
      <c r="J146" s="292" t="s">
        <v>956</v>
      </c>
      <c r="K146" s="143" t="s">
        <v>151</v>
      </c>
      <c r="L146" s="144" t="s">
        <v>155</v>
      </c>
      <c r="M146" s="145" t="s">
        <v>43</v>
      </c>
      <c r="N146" s="145">
        <v>600</v>
      </c>
      <c r="O146" s="145">
        <v>3</v>
      </c>
      <c r="P146" s="145" t="s">
        <v>154</v>
      </c>
      <c r="Q146" s="145">
        <v>25</v>
      </c>
      <c r="R146" s="146" t="s">
        <v>154</v>
      </c>
      <c r="S146" s="293">
        <v>240</v>
      </c>
      <c r="T146" s="293">
        <v>3</v>
      </c>
      <c r="U146" s="293">
        <v>65</v>
      </c>
      <c r="V146" s="293">
        <v>15.2</v>
      </c>
      <c r="W146" s="293">
        <v>5</v>
      </c>
      <c r="X146" s="298">
        <v>915</v>
      </c>
      <c r="Y146" s="298" t="s">
        <v>995</v>
      </c>
    </row>
    <row r="147" spans="1:25" x14ac:dyDescent="0.25">
      <c r="A147" s="305"/>
      <c r="B147" s="269"/>
      <c r="C147" s="269"/>
      <c r="D147" s="269"/>
      <c r="E147" s="269"/>
      <c r="F147" s="247"/>
      <c r="G147" s="269"/>
      <c r="H147" s="269"/>
      <c r="I147" s="269"/>
      <c r="J147" s="269"/>
      <c r="K147" s="147" t="s">
        <v>958</v>
      </c>
      <c r="L147" s="148" t="s">
        <v>155</v>
      </c>
      <c r="M147" s="65" t="s">
        <v>47</v>
      </c>
      <c r="N147" s="140">
        <v>240</v>
      </c>
      <c r="O147" s="140">
        <v>3</v>
      </c>
      <c r="P147" s="65" t="s">
        <v>959</v>
      </c>
      <c r="Q147" s="65">
        <v>22</v>
      </c>
      <c r="R147" s="64">
        <v>7.5</v>
      </c>
      <c r="S147" s="197"/>
      <c r="T147" s="197"/>
      <c r="U147" s="197"/>
      <c r="V147" s="197"/>
      <c r="W147" s="197"/>
      <c r="X147" s="299"/>
      <c r="Y147" s="299"/>
    </row>
    <row r="148" spans="1:25" ht="15.75" thickBot="1" x14ac:dyDescent="0.3">
      <c r="A148" s="306"/>
      <c r="B148" s="286"/>
      <c r="C148" s="286"/>
      <c r="D148" s="286"/>
      <c r="E148" s="286"/>
      <c r="F148" s="289"/>
      <c r="G148" s="286"/>
      <c r="H148" s="286"/>
      <c r="I148" s="286"/>
      <c r="J148" s="286"/>
      <c r="K148" s="149" t="s">
        <v>960</v>
      </c>
      <c r="L148" s="150" t="s">
        <v>155</v>
      </c>
      <c r="M148" s="151" t="s">
        <v>1021</v>
      </c>
      <c r="N148" s="141">
        <v>240</v>
      </c>
      <c r="O148" s="141">
        <v>3</v>
      </c>
      <c r="P148" s="151" t="s">
        <v>962</v>
      </c>
      <c r="Q148" s="151" t="s">
        <v>976</v>
      </c>
      <c r="R148" s="152"/>
      <c r="S148" s="294"/>
      <c r="T148" s="294"/>
      <c r="U148" s="294"/>
      <c r="V148" s="294"/>
      <c r="W148" s="294"/>
      <c r="X148" s="300"/>
      <c r="Y148" s="300"/>
    </row>
    <row r="149" spans="1:25" x14ac:dyDescent="0.25">
      <c r="A149" s="304" t="s">
        <v>1173</v>
      </c>
      <c r="B149" s="285" t="s">
        <v>168</v>
      </c>
      <c r="C149" s="287">
        <v>34570</v>
      </c>
      <c r="D149" s="285" t="s">
        <v>953</v>
      </c>
      <c r="E149" s="285" t="s">
        <v>954</v>
      </c>
      <c r="F149" s="288" t="s">
        <v>955</v>
      </c>
      <c r="G149" s="285">
        <v>6</v>
      </c>
      <c r="H149" s="285">
        <v>14</v>
      </c>
      <c r="I149" s="285">
        <v>11</v>
      </c>
      <c r="J149" s="292" t="s">
        <v>956</v>
      </c>
      <c r="K149" s="143" t="s">
        <v>151</v>
      </c>
      <c r="L149" s="144" t="s">
        <v>155</v>
      </c>
      <c r="M149" s="145" t="s">
        <v>44</v>
      </c>
      <c r="N149" s="145">
        <v>600</v>
      </c>
      <c r="O149" s="145">
        <v>3</v>
      </c>
      <c r="P149" s="145" t="s">
        <v>154</v>
      </c>
      <c r="Q149" s="145">
        <v>50</v>
      </c>
      <c r="R149" s="146" t="s">
        <v>154</v>
      </c>
      <c r="S149" s="293">
        <v>240</v>
      </c>
      <c r="T149" s="293">
        <v>3</v>
      </c>
      <c r="U149" s="293">
        <v>65</v>
      </c>
      <c r="V149" s="293">
        <v>22</v>
      </c>
      <c r="W149" s="293">
        <v>7.5</v>
      </c>
      <c r="X149" s="298">
        <v>915</v>
      </c>
      <c r="Y149" s="298" t="s">
        <v>995</v>
      </c>
    </row>
    <row r="150" spans="1:25" x14ac:dyDescent="0.25">
      <c r="A150" s="305"/>
      <c r="B150" s="269"/>
      <c r="C150" s="269"/>
      <c r="D150" s="269"/>
      <c r="E150" s="269"/>
      <c r="F150" s="247"/>
      <c r="G150" s="269"/>
      <c r="H150" s="269"/>
      <c r="I150" s="269"/>
      <c r="J150" s="269"/>
      <c r="K150" s="147" t="s">
        <v>958</v>
      </c>
      <c r="L150" s="148" t="s">
        <v>155</v>
      </c>
      <c r="M150" s="65" t="s">
        <v>47</v>
      </c>
      <c r="N150" s="140">
        <v>240</v>
      </c>
      <c r="O150" s="140">
        <v>3</v>
      </c>
      <c r="P150" s="65" t="s">
        <v>959</v>
      </c>
      <c r="Q150" s="65">
        <v>22</v>
      </c>
      <c r="R150" s="64">
        <v>7.5</v>
      </c>
      <c r="S150" s="197"/>
      <c r="T150" s="197"/>
      <c r="U150" s="197"/>
      <c r="V150" s="197"/>
      <c r="W150" s="197"/>
      <c r="X150" s="299"/>
      <c r="Y150" s="299"/>
    </row>
    <row r="151" spans="1:25" ht="15.75" thickBot="1" x14ac:dyDescent="0.3">
      <c r="A151" s="306"/>
      <c r="B151" s="286"/>
      <c r="C151" s="286"/>
      <c r="D151" s="286"/>
      <c r="E151" s="286"/>
      <c r="F151" s="289"/>
      <c r="G151" s="286"/>
      <c r="H151" s="286"/>
      <c r="I151" s="286"/>
      <c r="J151" s="286"/>
      <c r="K151" s="149" t="s">
        <v>960</v>
      </c>
      <c r="L151" s="150" t="s">
        <v>155</v>
      </c>
      <c r="M151" s="151" t="s">
        <v>1017</v>
      </c>
      <c r="N151" s="141">
        <v>240</v>
      </c>
      <c r="O151" s="141">
        <v>3</v>
      </c>
      <c r="P151" s="151" t="s">
        <v>962</v>
      </c>
      <c r="Q151" s="151" t="s">
        <v>1001</v>
      </c>
      <c r="R151" s="152"/>
      <c r="S151" s="294"/>
      <c r="T151" s="294"/>
      <c r="U151" s="294"/>
      <c r="V151" s="294"/>
      <c r="W151" s="294"/>
      <c r="X151" s="300"/>
      <c r="Y151" s="300"/>
    </row>
    <row r="152" spans="1:25" x14ac:dyDescent="0.25">
      <c r="A152" s="304" t="s">
        <v>1174</v>
      </c>
      <c r="B152" s="285" t="s">
        <v>168</v>
      </c>
      <c r="C152" s="287">
        <v>34570</v>
      </c>
      <c r="D152" s="285" t="s">
        <v>953</v>
      </c>
      <c r="E152" s="285" t="s">
        <v>954</v>
      </c>
      <c r="F152" s="288" t="s">
        <v>955</v>
      </c>
      <c r="G152" s="285">
        <v>6</v>
      </c>
      <c r="H152" s="285">
        <v>14</v>
      </c>
      <c r="I152" s="285">
        <v>11</v>
      </c>
      <c r="J152" s="292" t="s">
        <v>956</v>
      </c>
      <c r="K152" s="143" t="s">
        <v>151</v>
      </c>
      <c r="L152" s="144" t="s">
        <v>155</v>
      </c>
      <c r="M152" s="145" t="s">
        <v>44</v>
      </c>
      <c r="N152" s="145">
        <v>600</v>
      </c>
      <c r="O152" s="145">
        <v>3</v>
      </c>
      <c r="P152" s="145" t="s">
        <v>154</v>
      </c>
      <c r="Q152" s="145">
        <v>50</v>
      </c>
      <c r="R152" s="146" t="s">
        <v>154</v>
      </c>
      <c r="S152" s="293">
        <v>240</v>
      </c>
      <c r="T152" s="293">
        <v>3</v>
      </c>
      <c r="U152" s="293">
        <v>65</v>
      </c>
      <c r="V152" s="293">
        <v>28</v>
      </c>
      <c r="W152" s="293">
        <v>10</v>
      </c>
      <c r="X152" s="298">
        <v>915</v>
      </c>
      <c r="Y152" s="298" t="s">
        <v>1003</v>
      </c>
    </row>
    <row r="153" spans="1:25" x14ac:dyDescent="0.25">
      <c r="A153" s="305"/>
      <c r="B153" s="269"/>
      <c r="C153" s="269"/>
      <c r="D153" s="269"/>
      <c r="E153" s="269"/>
      <c r="F153" s="247"/>
      <c r="G153" s="269"/>
      <c r="H153" s="269"/>
      <c r="I153" s="269"/>
      <c r="J153" s="269"/>
      <c r="K153" s="147" t="s">
        <v>958</v>
      </c>
      <c r="L153" s="148" t="s">
        <v>155</v>
      </c>
      <c r="M153" s="65" t="s">
        <v>1018</v>
      </c>
      <c r="N153" s="140">
        <v>240</v>
      </c>
      <c r="O153" s="140">
        <v>3</v>
      </c>
      <c r="P153" s="65" t="s">
        <v>76</v>
      </c>
      <c r="Q153" s="65">
        <v>42</v>
      </c>
      <c r="R153" s="64">
        <v>15</v>
      </c>
      <c r="S153" s="197"/>
      <c r="T153" s="197"/>
      <c r="U153" s="197"/>
      <c r="V153" s="197"/>
      <c r="W153" s="197"/>
      <c r="X153" s="299"/>
      <c r="Y153" s="299"/>
    </row>
    <row r="154" spans="1:25" ht="15.75" thickBot="1" x14ac:dyDescent="0.3">
      <c r="A154" s="306"/>
      <c r="B154" s="286"/>
      <c r="C154" s="286"/>
      <c r="D154" s="286"/>
      <c r="E154" s="286"/>
      <c r="F154" s="289"/>
      <c r="G154" s="286"/>
      <c r="H154" s="286"/>
      <c r="I154" s="286"/>
      <c r="J154" s="286"/>
      <c r="K154" s="149" t="s">
        <v>960</v>
      </c>
      <c r="L154" s="150" t="s">
        <v>155</v>
      </c>
      <c r="M154" s="151" t="s">
        <v>1022</v>
      </c>
      <c r="N154" s="141">
        <v>240</v>
      </c>
      <c r="O154" s="141">
        <v>3</v>
      </c>
      <c r="P154" s="151" t="s">
        <v>76</v>
      </c>
      <c r="Q154" s="151" t="s">
        <v>980</v>
      </c>
      <c r="R154" s="152"/>
      <c r="S154" s="294"/>
      <c r="T154" s="294"/>
      <c r="U154" s="294"/>
      <c r="V154" s="294"/>
      <c r="W154" s="294"/>
      <c r="X154" s="300"/>
      <c r="Y154" s="300"/>
    </row>
    <row r="155" spans="1:25" x14ac:dyDescent="0.25">
      <c r="A155" s="304" t="s">
        <v>1175</v>
      </c>
      <c r="B155" s="285" t="s">
        <v>168</v>
      </c>
      <c r="C155" s="287">
        <v>34570</v>
      </c>
      <c r="D155" s="285" t="s">
        <v>953</v>
      </c>
      <c r="E155" s="285" t="s">
        <v>954</v>
      </c>
      <c r="F155" s="288" t="s">
        <v>955</v>
      </c>
      <c r="G155" s="285">
        <v>6</v>
      </c>
      <c r="H155" s="285">
        <v>14</v>
      </c>
      <c r="I155" s="285">
        <v>11</v>
      </c>
      <c r="J155" s="292" t="s">
        <v>956</v>
      </c>
      <c r="K155" s="143" t="s">
        <v>151</v>
      </c>
      <c r="L155" s="144" t="s">
        <v>155</v>
      </c>
      <c r="M155" s="145" t="s">
        <v>44</v>
      </c>
      <c r="N155" s="145">
        <v>600</v>
      </c>
      <c r="O155" s="145">
        <v>3</v>
      </c>
      <c r="P155" s="145" t="s">
        <v>154</v>
      </c>
      <c r="Q155" s="145">
        <v>50</v>
      </c>
      <c r="R155" s="146" t="s">
        <v>154</v>
      </c>
      <c r="S155" s="293">
        <v>240</v>
      </c>
      <c r="T155" s="293">
        <v>3</v>
      </c>
      <c r="U155" s="293">
        <v>65</v>
      </c>
      <c r="V155" s="293">
        <v>42</v>
      </c>
      <c r="W155" s="293">
        <v>15</v>
      </c>
      <c r="X155" s="298">
        <v>915</v>
      </c>
      <c r="Y155" s="298" t="s">
        <v>1003</v>
      </c>
    </row>
    <row r="156" spans="1:25" x14ac:dyDescent="0.25">
      <c r="A156" s="305"/>
      <c r="B156" s="269"/>
      <c r="C156" s="269"/>
      <c r="D156" s="269"/>
      <c r="E156" s="269"/>
      <c r="F156" s="247"/>
      <c r="G156" s="269"/>
      <c r="H156" s="269"/>
      <c r="I156" s="269"/>
      <c r="J156" s="269"/>
      <c r="K156" s="147" t="s">
        <v>958</v>
      </c>
      <c r="L156" s="148" t="s">
        <v>155</v>
      </c>
      <c r="M156" s="65" t="s">
        <v>1018</v>
      </c>
      <c r="N156" s="140">
        <v>240</v>
      </c>
      <c r="O156" s="140">
        <v>3</v>
      </c>
      <c r="P156" s="65" t="s">
        <v>76</v>
      </c>
      <c r="Q156" s="65">
        <v>42</v>
      </c>
      <c r="R156" s="64">
        <v>15</v>
      </c>
      <c r="S156" s="197"/>
      <c r="T156" s="197"/>
      <c r="U156" s="197"/>
      <c r="V156" s="197"/>
      <c r="W156" s="197"/>
      <c r="X156" s="299"/>
      <c r="Y156" s="299"/>
    </row>
    <row r="157" spans="1:25" ht="15.75" thickBot="1" x14ac:dyDescent="0.3">
      <c r="A157" s="306"/>
      <c r="B157" s="286"/>
      <c r="C157" s="286"/>
      <c r="D157" s="286"/>
      <c r="E157" s="286"/>
      <c r="F157" s="289"/>
      <c r="G157" s="286"/>
      <c r="H157" s="286"/>
      <c r="I157" s="286"/>
      <c r="J157" s="286"/>
      <c r="K157" s="149" t="s">
        <v>960</v>
      </c>
      <c r="L157" s="150" t="s">
        <v>155</v>
      </c>
      <c r="M157" s="151" t="s">
        <v>1023</v>
      </c>
      <c r="N157" s="141">
        <v>240</v>
      </c>
      <c r="O157" s="141">
        <v>3</v>
      </c>
      <c r="P157" s="151" t="s">
        <v>76</v>
      </c>
      <c r="Q157" s="151" t="s">
        <v>989</v>
      </c>
      <c r="R157" s="152"/>
      <c r="S157" s="294"/>
      <c r="T157" s="294"/>
      <c r="U157" s="294"/>
      <c r="V157" s="294"/>
      <c r="W157" s="294"/>
      <c r="X157" s="300"/>
      <c r="Y157" s="300"/>
    </row>
    <row r="158" spans="1:25" x14ac:dyDescent="0.25">
      <c r="A158" s="304" t="s">
        <v>1176</v>
      </c>
      <c r="B158" s="285" t="s">
        <v>168</v>
      </c>
      <c r="C158" s="287">
        <v>34570</v>
      </c>
      <c r="D158" s="285" t="s">
        <v>953</v>
      </c>
      <c r="E158" s="285" t="s">
        <v>954</v>
      </c>
      <c r="F158" s="288" t="s">
        <v>955</v>
      </c>
      <c r="G158" s="285">
        <v>6</v>
      </c>
      <c r="H158" s="285">
        <v>14</v>
      </c>
      <c r="I158" s="285">
        <v>11</v>
      </c>
      <c r="J158" s="292" t="s">
        <v>956</v>
      </c>
      <c r="K158" s="143" t="s">
        <v>151</v>
      </c>
      <c r="L158" s="144" t="s">
        <v>155</v>
      </c>
      <c r="M158" s="145" t="s">
        <v>43</v>
      </c>
      <c r="N158" s="145">
        <v>600</v>
      </c>
      <c r="O158" s="145">
        <v>3</v>
      </c>
      <c r="P158" s="145" t="s">
        <v>154</v>
      </c>
      <c r="Q158" s="145">
        <v>25</v>
      </c>
      <c r="R158" s="146" t="s">
        <v>154</v>
      </c>
      <c r="S158" s="293">
        <v>480</v>
      </c>
      <c r="T158" s="293">
        <v>3</v>
      </c>
      <c r="U158" s="293">
        <v>65</v>
      </c>
      <c r="V158" s="293">
        <v>21</v>
      </c>
      <c r="W158" s="293">
        <v>15</v>
      </c>
      <c r="X158" s="298">
        <v>915</v>
      </c>
      <c r="Y158" s="298" t="s">
        <v>995</v>
      </c>
    </row>
    <row r="159" spans="1:25" x14ac:dyDescent="0.25">
      <c r="A159" s="305"/>
      <c r="B159" s="269"/>
      <c r="C159" s="269"/>
      <c r="D159" s="269"/>
      <c r="E159" s="269"/>
      <c r="F159" s="247"/>
      <c r="G159" s="269"/>
      <c r="H159" s="269"/>
      <c r="I159" s="269"/>
      <c r="J159" s="269"/>
      <c r="K159" s="147" t="s">
        <v>958</v>
      </c>
      <c r="L159" s="148" t="s">
        <v>155</v>
      </c>
      <c r="M159" s="65" t="s">
        <v>1018</v>
      </c>
      <c r="N159" s="140">
        <v>480</v>
      </c>
      <c r="O159" s="140">
        <v>3</v>
      </c>
      <c r="P159" s="65" t="s">
        <v>76</v>
      </c>
      <c r="Q159" s="65">
        <v>34</v>
      </c>
      <c r="R159" s="64">
        <v>25</v>
      </c>
      <c r="S159" s="197"/>
      <c r="T159" s="197"/>
      <c r="U159" s="197"/>
      <c r="V159" s="197"/>
      <c r="W159" s="197"/>
      <c r="X159" s="299"/>
      <c r="Y159" s="299"/>
    </row>
    <row r="160" spans="1:25" ht="15.75" thickBot="1" x14ac:dyDescent="0.3">
      <c r="A160" s="306"/>
      <c r="B160" s="286"/>
      <c r="C160" s="286"/>
      <c r="D160" s="286"/>
      <c r="E160" s="286"/>
      <c r="F160" s="289"/>
      <c r="G160" s="286"/>
      <c r="H160" s="286"/>
      <c r="I160" s="286"/>
      <c r="J160" s="286"/>
      <c r="K160" s="149" t="s">
        <v>960</v>
      </c>
      <c r="L160" s="150" t="s">
        <v>155</v>
      </c>
      <c r="M160" s="151" t="s">
        <v>1025</v>
      </c>
      <c r="N160" s="141">
        <v>480</v>
      </c>
      <c r="O160" s="141">
        <v>3</v>
      </c>
      <c r="P160" s="151" t="s">
        <v>76</v>
      </c>
      <c r="Q160" s="151" t="s">
        <v>1026</v>
      </c>
      <c r="R160" s="152"/>
      <c r="S160" s="294"/>
      <c r="T160" s="294"/>
      <c r="U160" s="294"/>
      <c r="V160" s="294"/>
      <c r="W160" s="294"/>
      <c r="X160" s="300"/>
      <c r="Y160" s="300"/>
    </row>
    <row r="161" spans="1:25" x14ac:dyDescent="0.25">
      <c r="A161" s="304" t="s">
        <v>1177</v>
      </c>
      <c r="B161" s="285" t="s">
        <v>168</v>
      </c>
      <c r="C161" s="287">
        <v>34570</v>
      </c>
      <c r="D161" s="285" t="s">
        <v>953</v>
      </c>
      <c r="E161" s="285" t="s">
        <v>954</v>
      </c>
      <c r="F161" s="288" t="s">
        <v>955</v>
      </c>
      <c r="G161" s="285">
        <v>6</v>
      </c>
      <c r="H161" s="285">
        <v>14</v>
      </c>
      <c r="I161" s="285">
        <v>11</v>
      </c>
      <c r="J161" s="292" t="s">
        <v>956</v>
      </c>
      <c r="K161" s="143" t="s">
        <v>151</v>
      </c>
      <c r="L161" s="144" t="s">
        <v>155</v>
      </c>
      <c r="M161" s="145" t="s">
        <v>39</v>
      </c>
      <c r="N161" s="145">
        <v>600</v>
      </c>
      <c r="O161" s="145">
        <v>3</v>
      </c>
      <c r="P161" s="145" t="s">
        <v>154</v>
      </c>
      <c r="Q161" s="145">
        <v>2</v>
      </c>
      <c r="R161" s="146" t="s">
        <v>154</v>
      </c>
      <c r="S161" s="293">
        <v>480</v>
      </c>
      <c r="T161" s="293">
        <v>3</v>
      </c>
      <c r="U161" s="295">
        <v>65</v>
      </c>
      <c r="V161" s="293">
        <v>1.1000000000000001</v>
      </c>
      <c r="W161" s="293">
        <v>0.5</v>
      </c>
      <c r="X161" s="298">
        <v>915</v>
      </c>
      <c r="Y161" s="298" t="s">
        <v>995</v>
      </c>
    </row>
    <row r="162" spans="1:25" x14ac:dyDescent="0.25">
      <c r="A162" s="305"/>
      <c r="B162" s="269"/>
      <c r="C162" s="269"/>
      <c r="D162" s="269"/>
      <c r="E162" s="269"/>
      <c r="F162" s="247"/>
      <c r="G162" s="269"/>
      <c r="H162" s="269"/>
      <c r="I162" s="269"/>
      <c r="J162" s="269"/>
      <c r="K162" s="147" t="s">
        <v>958</v>
      </c>
      <c r="L162" s="148" t="s">
        <v>155</v>
      </c>
      <c r="M162" s="65" t="s">
        <v>47</v>
      </c>
      <c r="N162" s="140">
        <v>480</v>
      </c>
      <c r="O162" s="140">
        <v>3</v>
      </c>
      <c r="P162" s="65" t="s">
        <v>959</v>
      </c>
      <c r="Q162" s="65">
        <v>14</v>
      </c>
      <c r="R162" s="64">
        <v>10</v>
      </c>
      <c r="S162" s="197"/>
      <c r="T162" s="197"/>
      <c r="U162" s="296"/>
      <c r="V162" s="197"/>
      <c r="W162" s="197"/>
      <c r="X162" s="299"/>
      <c r="Y162" s="299"/>
    </row>
    <row r="163" spans="1:25" ht="15.75" thickBot="1" x14ac:dyDescent="0.3">
      <c r="A163" s="306"/>
      <c r="B163" s="286"/>
      <c r="C163" s="286"/>
      <c r="D163" s="286"/>
      <c r="E163" s="286"/>
      <c r="F163" s="289"/>
      <c r="G163" s="286"/>
      <c r="H163" s="286"/>
      <c r="I163" s="286"/>
      <c r="J163" s="286"/>
      <c r="K163" s="149" t="s">
        <v>960</v>
      </c>
      <c r="L163" s="150" t="s">
        <v>155</v>
      </c>
      <c r="M163" s="151" t="s">
        <v>1024</v>
      </c>
      <c r="N163" s="141">
        <v>480</v>
      </c>
      <c r="O163" s="141">
        <v>3</v>
      </c>
      <c r="P163" s="151" t="s">
        <v>962</v>
      </c>
      <c r="Q163" s="151" t="s">
        <v>1007</v>
      </c>
      <c r="R163" s="152"/>
      <c r="S163" s="294"/>
      <c r="T163" s="294"/>
      <c r="U163" s="297"/>
      <c r="V163" s="294"/>
      <c r="W163" s="294"/>
      <c r="X163" s="300"/>
      <c r="Y163" s="300"/>
    </row>
    <row r="164" spans="1:25" x14ac:dyDescent="0.25">
      <c r="A164" s="304" t="s">
        <v>1178</v>
      </c>
      <c r="B164" s="285" t="s">
        <v>168</v>
      </c>
      <c r="C164" s="287">
        <v>34570</v>
      </c>
      <c r="D164" s="285" t="s">
        <v>953</v>
      </c>
      <c r="E164" s="285" t="s">
        <v>954</v>
      </c>
      <c r="F164" s="288" t="s">
        <v>955</v>
      </c>
      <c r="G164" s="285">
        <v>6</v>
      </c>
      <c r="H164" s="285">
        <v>14</v>
      </c>
      <c r="I164" s="285">
        <v>11</v>
      </c>
      <c r="J164" s="292" t="s">
        <v>956</v>
      </c>
      <c r="K164" s="143" t="s">
        <v>151</v>
      </c>
      <c r="L164" s="144" t="s">
        <v>155</v>
      </c>
      <c r="M164" s="145" t="s">
        <v>39</v>
      </c>
      <c r="N164" s="145">
        <v>600</v>
      </c>
      <c r="O164" s="145">
        <v>3</v>
      </c>
      <c r="P164" s="145" t="s">
        <v>154</v>
      </c>
      <c r="Q164" s="145">
        <v>2</v>
      </c>
      <c r="R164" s="146" t="s">
        <v>154</v>
      </c>
      <c r="S164" s="293">
        <v>480</v>
      </c>
      <c r="T164" s="293">
        <v>3</v>
      </c>
      <c r="U164" s="295">
        <v>65</v>
      </c>
      <c r="V164" s="293">
        <v>1.6</v>
      </c>
      <c r="W164" s="293">
        <v>0.75</v>
      </c>
      <c r="X164" s="298">
        <v>915</v>
      </c>
      <c r="Y164" s="298" t="s">
        <v>995</v>
      </c>
    </row>
    <row r="165" spans="1:25" x14ac:dyDescent="0.25">
      <c r="A165" s="305"/>
      <c r="B165" s="269"/>
      <c r="C165" s="269"/>
      <c r="D165" s="269"/>
      <c r="E165" s="269"/>
      <c r="F165" s="247"/>
      <c r="G165" s="269"/>
      <c r="H165" s="269"/>
      <c r="I165" s="269"/>
      <c r="J165" s="269"/>
      <c r="K165" s="147" t="s">
        <v>958</v>
      </c>
      <c r="L165" s="148" t="s">
        <v>155</v>
      </c>
      <c r="M165" s="65" t="s">
        <v>47</v>
      </c>
      <c r="N165" s="140">
        <v>480</v>
      </c>
      <c r="O165" s="140">
        <v>3</v>
      </c>
      <c r="P165" s="65" t="s">
        <v>959</v>
      </c>
      <c r="Q165" s="65">
        <v>14</v>
      </c>
      <c r="R165" s="64">
        <v>10</v>
      </c>
      <c r="S165" s="197"/>
      <c r="T165" s="197"/>
      <c r="U165" s="296"/>
      <c r="V165" s="197"/>
      <c r="W165" s="197"/>
      <c r="X165" s="299"/>
      <c r="Y165" s="299"/>
    </row>
    <row r="166" spans="1:25" ht="15.75" thickBot="1" x14ac:dyDescent="0.3">
      <c r="A166" s="306"/>
      <c r="B166" s="286"/>
      <c r="C166" s="286"/>
      <c r="D166" s="286"/>
      <c r="E166" s="286"/>
      <c r="F166" s="289"/>
      <c r="G166" s="286"/>
      <c r="H166" s="286"/>
      <c r="I166" s="286"/>
      <c r="J166" s="286"/>
      <c r="K166" s="149" t="s">
        <v>960</v>
      </c>
      <c r="L166" s="150" t="s">
        <v>155</v>
      </c>
      <c r="M166" s="151" t="s">
        <v>1011</v>
      </c>
      <c r="N166" s="141">
        <v>480</v>
      </c>
      <c r="O166" s="141">
        <v>3</v>
      </c>
      <c r="P166" s="151" t="s">
        <v>962</v>
      </c>
      <c r="Q166" s="151" t="s">
        <v>963</v>
      </c>
      <c r="R166" s="152"/>
      <c r="S166" s="294"/>
      <c r="T166" s="294"/>
      <c r="U166" s="297"/>
      <c r="V166" s="294"/>
      <c r="W166" s="294"/>
      <c r="X166" s="300"/>
      <c r="Y166" s="300"/>
    </row>
    <row r="167" spans="1:25" x14ac:dyDescent="0.25">
      <c r="A167" s="304" t="s">
        <v>1179</v>
      </c>
      <c r="B167" s="285" t="s">
        <v>168</v>
      </c>
      <c r="C167" s="287">
        <v>34570</v>
      </c>
      <c r="D167" s="285" t="s">
        <v>953</v>
      </c>
      <c r="E167" s="285" t="s">
        <v>954</v>
      </c>
      <c r="F167" s="288" t="s">
        <v>955</v>
      </c>
      <c r="G167" s="285">
        <v>6</v>
      </c>
      <c r="H167" s="285">
        <v>14</v>
      </c>
      <c r="I167" s="285">
        <v>11</v>
      </c>
      <c r="J167" s="292" t="s">
        <v>956</v>
      </c>
      <c r="K167" s="143" t="s">
        <v>151</v>
      </c>
      <c r="L167" s="144" t="s">
        <v>155</v>
      </c>
      <c r="M167" s="145" t="s">
        <v>40</v>
      </c>
      <c r="N167" s="145">
        <v>600</v>
      </c>
      <c r="O167" s="145">
        <v>3</v>
      </c>
      <c r="P167" s="145" t="s">
        <v>154</v>
      </c>
      <c r="Q167" s="145">
        <v>3.5</v>
      </c>
      <c r="R167" s="146" t="s">
        <v>154</v>
      </c>
      <c r="S167" s="293">
        <v>480</v>
      </c>
      <c r="T167" s="293">
        <v>3</v>
      </c>
      <c r="U167" s="293">
        <v>65</v>
      </c>
      <c r="V167" s="293">
        <v>2.1</v>
      </c>
      <c r="W167" s="293">
        <v>1</v>
      </c>
      <c r="X167" s="298">
        <v>915</v>
      </c>
      <c r="Y167" s="298" t="s">
        <v>995</v>
      </c>
    </row>
    <row r="168" spans="1:25" x14ac:dyDescent="0.25">
      <c r="A168" s="305"/>
      <c r="B168" s="269"/>
      <c r="C168" s="269"/>
      <c r="D168" s="269"/>
      <c r="E168" s="269"/>
      <c r="F168" s="247"/>
      <c r="G168" s="269"/>
      <c r="H168" s="269"/>
      <c r="I168" s="269"/>
      <c r="J168" s="269"/>
      <c r="K168" s="147" t="s">
        <v>958</v>
      </c>
      <c r="L168" s="148" t="s">
        <v>155</v>
      </c>
      <c r="M168" s="65" t="s">
        <v>47</v>
      </c>
      <c r="N168" s="140">
        <v>480</v>
      </c>
      <c r="O168" s="140">
        <v>3</v>
      </c>
      <c r="P168" s="65" t="s">
        <v>959</v>
      </c>
      <c r="Q168" s="65">
        <v>14</v>
      </c>
      <c r="R168" s="64">
        <v>10</v>
      </c>
      <c r="S168" s="197"/>
      <c r="T168" s="197"/>
      <c r="U168" s="197"/>
      <c r="V168" s="197"/>
      <c r="W168" s="197"/>
      <c r="X168" s="299"/>
      <c r="Y168" s="299"/>
    </row>
    <row r="169" spans="1:25" ht="15.75" thickBot="1" x14ac:dyDescent="0.3">
      <c r="A169" s="306"/>
      <c r="B169" s="286"/>
      <c r="C169" s="286"/>
      <c r="D169" s="286"/>
      <c r="E169" s="286"/>
      <c r="F169" s="289"/>
      <c r="G169" s="286"/>
      <c r="H169" s="286"/>
      <c r="I169" s="286"/>
      <c r="J169" s="286"/>
      <c r="K169" s="149" t="s">
        <v>960</v>
      </c>
      <c r="L169" s="150" t="s">
        <v>155</v>
      </c>
      <c r="M169" s="151" t="s">
        <v>1011</v>
      </c>
      <c r="N169" s="141">
        <v>480</v>
      </c>
      <c r="O169" s="141">
        <v>3</v>
      </c>
      <c r="P169" s="151" t="s">
        <v>962</v>
      </c>
      <c r="Q169" s="151" t="s">
        <v>963</v>
      </c>
      <c r="R169" s="152"/>
      <c r="S169" s="294"/>
      <c r="T169" s="294"/>
      <c r="U169" s="294"/>
      <c r="V169" s="294"/>
      <c r="W169" s="294"/>
      <c r="X169" s="300"/>
      <c r="Y169" s="300"/>
    </row>
    <row r="170" spans="1:25" x14ac:dyDescent="0.25">
      <c r="A170" s="304" t="s">
        <v>1180</v>
      </c>
      <c r="B170" s="285" t="s">
        <v>168</v>
      </c>
      <c r="C170" s="287">
        <v>34570</v>
      </c>
      <c r="D170" s="285" t="s">
        <v>953</v>
      </c>
      <c r="E170" s="285" t="s">
        <v>954</v>
      </c>
      <c r="F170" s="288" t="s">
        <v>955</v>
      </c>
      <c r="G170" s="285">
        <v>6</v>
      </c>
      <c r="H170" s="285">
        <v>14</v>
      </c>
      <c r="I170" s="285">
        <v>11</v>
      </c>
      <c r="J170" s="292" t="s">
        <v>956</v>
      </c>
      <c r="K170" s="143" t="s">
        <v>151</v>
      </c>
      <c r="L170" s="144" t="s">
        <v>155</v>
      </c>
      <c r="M170" s="145" t="s">
        <v>40</v>
      </c>
      <c r="N170" s="145">
        <v>600</v>
      </c>
      <c r="O170" s="145">
        <v>3</v>
      </c>
      <c r="P170" s="145" t="s">
        <v>154</v>
      </c>
      <c r="Q170" s="145">
        <v>3.5</v>
      </c>
      <c r="R170" s="146" t="s">
        <v>154</v>
      </c>
      <c r="S170" s="293">
        <v>480</v>
      </c>
      <c r="T170" s="293">
        <v>3</v>
      </c>
      <c r="U170" s="293">
        <v>65</v>
      </c>
      <c r="V170" s="293">
        <v>3</v>
      </c>
      <c r="W170" s="293">
        <v>1.5</v>
      </c>
      <c r="X170" s="298">
        <v>915</v>
      </c>
      <c r="Y170" s="298" t="s">
        <v>995</v>
      </c>
    </row>
    <row r="171" spans="1:25" x14ac:dyDescent="0.25">
      <c r="A171" s="305"/>
      <c r="B171" s="269"/>
      <c r="C171" s="269"/>
      <c r="D171" s="269"/>
      <c r="E171" s="269"/>
      <c r="F171" s="247"/>
      <c r="G171" s="269"/>
      <c r="H171" s="269"/>
      <c r="I171" s="269"/>
      <c r="J171" s="269"/>
      <c r="K171" s="147" t="s">
        <v>958</v>
      </c>
      <c r="L171" s="148" t="s">
        <v>155</v>
      </c>
      <c r="M171" s="65" t="s">
        <v>47</v>
      </c>
      <c r="N171" s="140">
        <v>480</v>
      </c>
      <c r="O171" s="140">
        <v>3</v>
      </c>
      <c r="P171" s="65" t="s">
        <v>959</v>
      </c>
      <c r="Q171" s="65">
        <v>14</v>
      </c>
      <c r="R171" s="64">
        <v>10</v>
      </c>
      <c r="S171" s="197"/>
      <c r="T171" s="197"/>
      <c r="U171" s="197"/>
      <c r="V171" s="197"/>
      <c r="W171" s="197"/>
      <c r="X171" s="299"/>
      <c r="Y171" s="299"/>
    </row>
    <row r="172" spans="1:25" ht="15.75" thickBot="1" x14ac:dyDescent="0.3">
      <c r="A172" s="306"/>
      <c r="B172" s="286"/>
      <c r="C172" s="286"/>
      <c r="D172" s="286"/>
      <c r="E172" s="286"/>
      <c r="F172" s="289"/>
      <c r="G172" s="286"/>
      <c r="H172" s="286"/>
      <c r="I172" s="286"/>
      <c r="J172" s="286"/>
      <c r="K172" s="149" t="s">
        <v>960</v>
      </c>
      <c r="L172" s="150" t="s">
        <v>155</v>
      </c>
      <c r="M172" s="151" t="s">
        <v>1012</v>
      </c>
      <c r="N172" s="141">
        <v>480</v>
      </c>
      <c r="O172" s="141">
        <v>3</v>
      </c>
      <c r="P172" s="151" t="s">
        <v>962</v>
      </c>
      <c r="Q172" s="151" t="s">
        <v>964</v>
      </c>
      <c r="R172" s="152"/>
      <c r="S172" s="294"/>
      <c r="T172" s="294"/>
      <c r="U172" s="294"/>
      <c r="V172" s="294"/>
      <c r="W172" s="294"/>
      <c r="X172" s="300"/>
      <c r="Y172" s="300"/>
    </row>
    <row r="173" spans="1:25" x14ac:dyDescent="0.25">
      <c r="A173" s="304" t="s">
        <v>1181</v>
      </c>
      <c r="B173" s="285" t="s">
        <v>168</v>
      </c>
      <c r="C173" s="287">
        <v>34570</v>
      </c>
      <c r="D173" s="285" t="s">
        <v>953</v>
      </c>
      <c r="E173" s="285" t="s">
        <v>954</v>
      </c>
      <c r="F173" s="288" t="s">
        <v>955</v>
      </c>
      <c r="G173" s="285">
        <v>6</v>
      </c>
      <c r="H173" s="285">
        <v>14</v>
      </c>
      <c r="I173" s="285">
        <v>11</v>
      </c>
      <c r="J173" s="292" t="s">
        <v>956</v>
      </c>
      <c r="K173" s="143" t="s">
        <v>151</v>
      </c>
      <c r="L173" s="144" t="s">
        <v>155</v>
      </c>
      <c r="M173" s="145" t="s">
        <v>41</v>
      </c>
      <c r="N173" s="145">
        <v>600</v>
      </c>
      <c r="O173" s="145">
        <v>3</v>
      </c>
      <c r="P173" s="145" t="s">
        <v>154</v>
      </c>
      <c r="Q173" s="145">
        <v>7</v>
      </c>
      <c r="R173" s="146" t="s">
        <v>154</v>
      </c>
      <c r="S173" s="293">
        <v>480</v>
      </c>
      <c r="T173" s="293">
        <v>3</v>
      </c>
      <c r="U173" s="293">
        <v>65</v>
      </c>
      <c r="V173" s="293">
        <v>3.4</v>
      </c>
      <c r="W173" s="293">
        <v>2</v>
      </c>
      <c r="X173" s="298">
        <v>915</v>
      </c>
      <c r="Y173" s="298" t="s">
        <v>995</v>
      </c>
    </row>
    <row r="174" spans="1:25" x14ac:dyDescent="0.25">
      <c r="A174" s="305"/>
      <c r="B174" s="269"/>
      <c r="C174" s="269"/>
      <c r="D174" s="269"/>
      <c r="E174" s="269"/>
      <c r="F174" s="247"/>
      <c r="G174" s="269"/>
      <c r="H174" s="269"/>
      <c r="I174" s="269"/>
      <c r="J174" s="269"/>
      <c r="K174" s="147" t="s">
        <v>958</v>
      </c>
      <c r="L174" s="148" t="s">
        <v>155</v>
      </c>
      <c r="M174" s="65" t="s">
        <v>47</v>
      </c>
      <c r="N174" s="140">
        <v>480</v>
      </c>
      <c r="O174" s="140">
        <v>3</v>
      </c>
      <c r="P174" s="65" t="s">
        <v>959</v>
      </c>
      <c r="Q174" s="65">
        <v>14</v>
      </c>
      <c r="R174" s="64">
        <v>10</v>
      </c>
      <c r="S174" s="197"/>
      <c r="T174" s="197"/>
      <c r="U174" s="197"/>
      <c r="V174" s="197"/>
      <c r="W174" s="197"/>
      <c r="X174" s="299"/>
      <c r="Y174" s="299"/>
    </row>
    <row r="175" spans="1:25" ht="15.75" thickBot="1" x14ac:dyDescent="0.3">
      <c r="A175" s="306"/>
      <c r="B175" s="286"/>
      <c r="C175" s="286"/>
      <c r="D175" s="286"/>
      <c r="E175" s="286"/>
      <c r="F175" s="289"/>
      <c r="G175" s="286"/>
      <c r="H175" s="286"/>
      <c r="I175" s="286"/>
      <c r="J175" s="286"/>
      <c r="K175" s="149" t="s">
        <v>960</v>
      </c>
      <c r="L175" s="150" t="s">
        <v>155</v>
      </c>
      <c r="M175" s="151" t="s">
        <v>1012</v>
      </c>
      <c r="N175" s="141">
        <v>480</v>
      </c>
      <c r="O175" s="141">
        <v>3</v>
      </c>
      <c r="P175" s="151" t="s">
        <v>962</v>
      </c>
      <c r="Q175" s="151" t="s">
        <v>964</v>
      </c>
      <c r="R175" s="152"/>
      <c r="S175" s="294"/>
      <c r="T175" s="294"/>
      <c r="U175" s="294"/>
      <c r="V175" s="294"/>
      <c r="W175" s="294"/>
      <c r="X175" s="300"/>
      <c r="Y175" s="300"/>
    </row>
    <row r="176" spans="1:25" x14ac:dyDescent="0.25">
      <c r="A176" s="304" t="s">
        <v>1182</v>
      </c>
      <c r="B176" s="285" t="s">
        <v>168</v>
      </c>
      <c r="C176" s="287">
        <v>34570</v>
      </c>
      <c r="D176" s="285" t="s">
        <v>953</v>
      </c>
      <c r="E176" s="285" t="s">
        <v>954</v>
      </c>
      <c r="F176" s="288" t="s">
        <v>955</v>
      </c>
      <c r="G176" s="285">
        <v>6</v>
      </c>
      <c r="H176" s="285">
        <v>14</v>
      </c>
      <c r="I176" s="285">
        <v>11</v>
      </c>
      <c r="J176" s="292" t="s">
        <v>956</v>
      </c>
      <c r="K176" s="143" t="s">
        <v>151</v>
      </c>
      <c r="L176" s="144" t="s">
        <v>155</v>
      </c>
      <c r="M176" s="145" t="s">
        <v>41</v>
      </c>
      <c r="N176" s="145">
        <v>600</v>
      </c>
      <c r="O176" s="145">
        <v>3</v>
      </c>
      <c r="P176" s="145" t="s">
        <v>154</v>
      </c>
      <c r="Q176" s="145">
        <v>7</v>
      </c>
      <c r="R176" s="146" t="s">
        <v>154</v>
      </c>
      <c r="S176" s="293">
        <v>480</v>
      </c>
      <c r="T176" s="293">
        <v>3</v>
      </c>
      <c r="U176" s="293">
        <v>65</v>
      </c>
      <c r="V176" s="293">
        <v>4.8</v>
      </c>
      <c r="W176" s="293">
        <v>3</v>
      </c>
      <c r="X176" s="298">
        <v>915</v>
      </c>
      <c r="Y176" s="298" t="s">
        <v>995</v>
      </c>
    </row>
    <row r="177" spans="1:25" x14ac:dyDescent="0.25">
      <c r="A177" s="305"/>
      <c r="B177" s="269"/>
      <c r="C177" s="269"/>
      <c r="D177" s="269"/>
      <c r="E177" s="269"/>
      <c r="F177" s="247"/>
      <c r="G177" s="269"/>
      <c r="H177" s="269"/>
      <c r="I177" s="269"/>
      <c r="J177" s="269"/>
      <c r="K177" s="147" t="s">
        <v>958</v>
      </c>
      <c r="L177" s="148" t="s">
        <v>155</v>
      </c>
      <c r="M177" s="65" t="s">
        <v>47</v>
      </c>
      <c r="N177" s="140">
        <v>480</v>
      </c>
      <c r="O177" s="140">
        <v>3</v>
      </c>
      <c r="P177" s="65" t="s">
        <v>959</v>
      </c>
      <c r="Q177" s="65">
        <v>14</v>
      </c>
      <c r="R177" s="64">
        <v>10</v>
      </c>
      <c r="S177" s="197"/>
      <c r="T177" s="197"/>
      <c r="U177" s="197"/>
      <c r="V177" s="197"/>
      <c r="W177" s="197"/>
      <c r="X177" s="299"/>
      <c r="Y177" s="299"/>
    </row>
    <row r="178" spans="1:25" ht="15.75" thickBot="1" x14ac:dyDescent="0.3">
      <c r="A178" s="306"/>
      <c r="B178" s="286"/>
      <c r="C178" s="286"/>
      <c r="D178" s="286"/>
      <c r="E178" s="286"/>
      <c r="F178" s="289"/>
      <c r="G178" s="286"/>
      <c r="H178" s="286"/>
      <c r="I178" s="286"/>
      <c r="J178" s="286"/>
      <c r="K178" s="149" t="s">
        <v>960</v>
      </c>
      <c r="L178" s="150" t="s">
        <v>155</v>
      </c>
      <c r="M178" s="151" t="s">
        <v>1013</v>
      </c>
      <c r="N178" s="141">
        <v>480</v>
      </c>
      <c r="O178" s="141">
        <v>3</v>
      </c>
      <c r="P178" s="151" t="s">
        <v>962</v>
      </c>
      <c r="Q178" s="151" t="s">
        <v>966</v>
      </c>
      <c r="R178" s="152"/>
      <c r="S178" s="294"/>
      <c r="T178" s="294"/>
      <c r="U178" s="294"/>
      <c r="V178" s="294"/>
      <c r="W178" s="294"/>
      <c r="X178" s="300"/>
      <c r="Y178" s="300"/>
    </row>
    <row r="179" spans="1:25" x14ac:dyDescent="0.25">
      <c r="A179" s="304" t="s">
        <v>1183</v>
      </c>
      <c r="B179" s="285" t="s">
        <v>168</v>
      </c>
      <c r="C179" s="287">
        <v>34570</v>
      </c>
      <c r="D179" s="285" t="s">
        <v>953</v>
      </c>
      <c r="E179" s="285" t="s">
        <v>954</v>
      </c>
      <c r="F179" s="288" t="s">
        <v>955</v>
      </c>
      <c r="G179" s="285">
        <v>6</v>
      </c>
      <c r="H179" s="285">
        <v>14</v>
      </c>
      <c r="I179" s="285">
        <v>11</v>
      </c>
      <c r="J179" s="292" t="s">
        <v>956</v>
      </c>
      <c r="K179" s="143" t="s">
        <v>151</v>
      </c>
      <c r="L179" s="144" t="s">
        <v>155</v>
      </c>
      <c r="M179" s="145" t="s">
        <v>153</v>
      </c>
      <c r="N179" s="145">
        <v>600</v>
      </c>
      <c r="O179" s="145">
        <v>3</v>
      </c>
      <c r="P179" s="145" t="s">
        <v>154</v>
      </c>
      <c r="Q179" s="145">
        <v>12.5</v>
      </c>
      <c r="R179" s="146" t="s">
        <v>154</v>
      </c>
      <c r="S179" s="293">
        <v>480</v>
      </c>
      <c r="T179" s="293">
        <v>3</v>
      </c>
      <c r="U179" s="293">
        <v>65</v>
      </c>
      <c r="V179" s="293">
        <v>7.6</v>
      </c>
      <c r="W179" s="293">
        <v>5</v>
      </c>
      <c r="X179" s="298">
        <v>915</v>
      </c>
      <c r="Y179" s="298" t="s">
        <v>995</v>
      </c>
    </row>
    <row r="180" spans="1:25" x14ac:dyDescent="0.25">
      <c r="A180" s="305"/>
      <c r="B180" s="269"/>
      <c r="C180" s="269"/>
      <c r="D180" s="269"/>
      <c r="E180" s="269"/>
      <c r="F180" s="247"/>
      <c r="G180" s="269"/>
      <c r="H180" s="269"/>
      <c r="I180" s="269"/>
      <c r="J180" s="269"/>
      <c r="K180" s="147" t="s">
        <v>958</v>
      </c>
      <c r="L180" s="148" t="s">
        <v>155</v>
      </c>
      <c r="M180" s="65" t="s">
        <v>47</v>
      </c>
      <c r="N180" s="140">
        <v>480</v>
      </c>
      <c r="O180" s="140">
        <v>3</v>
      </c>
      <c r="P180" s="65" t="s">
        <v>959</v>
      </c>
      <c r="Q180" s="65">
        <v>14</v>
      </c>
      <c r="R180" s="64">
        <v>10</v>
      </c>
      <c r="S180" s="197"/>
      <c r="T180" s="197"/>
      <c r="U180" s="197"/>
      <c r="V180" s="197"/>
      <c r="W180" s="197"/>
      <c r="X180" s="299"/>
      <c r="Y180" s="299"/>
    </row>
    <row r="181" spans="1:25" ht="15.75" thickBot="1" x14ac:dyDescent="0.3">
      <c r="A181" s="306"/>
      <c r="B181" s="286"/>
      <c r="C181" s="286"/>
      <c r="D181" s="286"/>
      <c r="E181" s="286"/>
      <c r="F181" s="289"/>
      <c r="G181" s="286"/>
      <c r="H181" s="286"/>
      <c r="I181" s="286"/>
      <c r="J181" s="286"/>
      <c r="K181" s="149" t="s">
        <v>960</v>
      </c>
      <c r="L181" s="150" t="s">
        <v>155</v>
      </c>
      <c r="M181" s="151" t="s">
        <v>1015</v>
      </c>
      <c r="N181" s="141">
        <v>480</v>
      </c>
      <c r="O181" s="141">
        <v>3</v>
      </c>
      <c r="P181" s="151" t="s">
        <v>962</v>
      </c>
      <c r="Q181" s="151" t="s">
        <v>997</v>
      </c>
      <c r="R181" s="152"/>
      <c r="S181" s="294"/>
      <c r="T181" s="294"/>
      <c r="U181" s="294"/>
      <c r="V181" s="294"/>
      <c r="W181" s="294"/>
      <c r="X181" s="300"/>
      <c r="Y181" s="300"/>
    </row>
    <row r="182" spans="1:25" x14ac:dyDescent="0.25">
      <c r="A182" s="304" t="s">
        <v>1184</v>
      </c>
      <c r="B182" s="285" t="s">
        <v>168</v>
      </c>
      <c r="C182" s="287">
        <v>34570</v>
      </c>
      <c r="D182" s="285" t="s">
        <v>953</v>
      </c>
      <c r="E182" s="285" t="s">
        <v>954</v>
      </c>
      <c r="F182" s="288" t="s">
        <v>955</v>
      </c>
      <c r="G182" s="285">
        <v>6</v>
      </c>
      <c r="H182" s="285">
        <v>14</v>
      </c>
      <c r="I182" s="285">
        <v>11</v>
      </c>
      <c r="J182" s="292" t="s">
        <v>956</v>
      </c>
      <c r="K182" s="143" t="s">
        <v>151</v>
      </c>
      <c r="L182" s="144" t="s">
        <v>155</v>
      </c>
      <c r="M182" s="145" t="s">
        <v>153</v>
      </c>
      <c r="N182" s="145">
        <v>600</v>
      </c>
      <c r="O182" s="145">
        <v>3</v>
      </c>
      <c r="P182" s="145" t="s">
        <v>154</v>
      </c>
      <c r="Q182" s="145">
        <v>12.5</v>
      </c>
      <c r="R182" s="146" t="s">
        <v>154</v>
      </c>
      <c r="S182" s="293">
        <v>480</v>
      </c>
      <c r="T182" s="293">
        <v>3</v>
      </c>
      <c r="U182" s="293">
        <v>65</v>
      </c>
      <c r="V182" s="293">
        <v>11</v>
      </c>
      <c r="W182" s="293">
        <v>7.5</v>
      </c>
      <c r="X182" s="298">
        <v>915</v>
      </c>
      <c r="Y182" s="298" t="s">
        <v>995</v>
      </c>
    </row>
    <row r="183" spans="1:25" x14ac:dyDescent="0.25">
      <c r="A183" s="305"/>
      <c r="B183" s="269"/>
      <c r="C183" s="269"/>
      <c r="D183" s="269"/>
      <c r="E183" s="269"/>
      <c r="F183" s="247"/>
      <c r="G183" s="269"/>
      <c r="H183" s="269"/>
      <c r="I183" s="269"/>
      <c r="J183" s="269"/>
      <c r="K183" s="147" t="s">
        <v>958</v>
      </c>
      <c r="L183" s="148" t="s">
        <v>155</v>
      </c>
      <c r="M183" s="65" t="s">
        <v>47</v>
      </c>
      <c r="N183" s="140">
        <v>480</v>
      </c>
      <c r="O183" s="140">
        <v>3</v>
      </c>
      <c r="P183" s="65" t="s">
        <v>959</v>
      </c>
      <c r="Q183" s="65">
        <v>14</v>
      </c>
      <c r="R183" s="64">
        <v>10</v>
      </c>
      <c r="S183" s="197"/>
      <c r="T183" s="197"/>
      <c r="U183" s="197"/>
      <c r="V183" s="197"/>
      <c r="W183" s="197"/>
      <c r="X183" s="299"/>
      <c r="Y183" s="299"/>
    </row>
    <row r="184" spans="1:25" ht="15.75" thickBot="1" x14ac:dyDescent="0.3">
      <c r="A184" s="306"/>
      <c r="B184" s="286"/>
      <c r="C184" s="286"/>
      <c r="D184" s="286"/>
      <c r="E184" s="286"/>
      <c r="F184" s="289"/>
      <c r="G184" s="286"/>
      <c r="H184" s="286"/>
      <c r="I184" s="286"/>
      <c r="J184" s="286"/>
      <c r="K184" s="149" t="s">
        <v>960</v>
      </c>
      <c r="L184" s="150" t="s">
        <v>155</v>
      </c>
      <c r="M184" s="151" t="s">
        <v>1016</v>
      </c>
      <c r="N184" s="141">
        <v>480</v>
      </c>
      <c r="O184" s="141">
        <v>3</v>
      </c>
      <c r="P184" s="151" t="s">
        <v>962</v>
      </c>
      <c r="Q184" s="151" t="s">
        <v>971</v>
      </c>
      <c r="R184" s="152"/>
      <c r="S184" s="294"/>
      <c r="T184" s="294"/>
      <c r="U184" s="294"/>
      <c r="V184" s="294"/>
      <c r="W184" s="294"/>
      <c r="X184" s="300"/>
      <c r="Y184" s="300"/>
    </row>
    <row r="185" spans="1:25" x14ac:dyDescent="0.25">
      <c r="A185" s="304" t="s">
        <v>1185</v>
      </c>
      <c r="B185" s="285" t="s">
        <v>168</v>
      </c>
      <c r="C185" s="287">
        <v>34570</v>
      </c>
      <c r="D185" s="285" t="s">
        <v>953</v>
      </c>
      <c r="E185" s="285" t="s">
        <v>954</v>
      </c>
      <c r="F185" s="288" t="s">
        <v>955</v>
      </c>
      <c r="G185" s="285">
        <v>6</v>
      </c>
      <c r="H185" s="285">
        <v>14</v>
      </c>
      <c r="I185" s="285">
        <v>11</v>
      </c>
      <c r="J185" s="292" t="s">
        <v>956</v>
      </c>
      <c r="K185" s="143" t="s">
        <v>151</v>
      </c>
      <c r="L185" s="144" t="s">
        <v>155</v>
      </c>
      <c r="M185" s="145" t="s">
        <v>43</v>
      </c>
      <c r="N185" s="145">
        <v>600</v>
      </c>
      <c r="O185" s="145">
        <v>3</v>
      </c>
      <c r="P185" s="145" t="s">
        <v>154</v>
      </c>
      <c r="Q185" s="145">
        <v>25</v>
      </c>
      <c r="R185" s="146" t="s">
        <v>154</v>
      </c>
      <c r="S185" s="293">
        <v>480</v>
      </c>
      <c r="T185" s="293">
        <v>3</v>
      </c>
      <c r="U185" s="293">
        <v>65</v>
      </c>
      <c r="V185" s="293">
        <v>14</v>
      </c>
      <c r="W185" s="293">
        <v>10</v>
      </c>
      <c r="X185" s="298">
        <v>915</v>
      </c>
      <c r="Y185" s="298" t="s">
        <v>995</v>
      </c>
    </row>
    <row r="186" spans="1:25" x14ac:dyDescent="0.25">
      <c r="A186" s="305"/>
      <c r="B186" s="269"/>
      <c r="C186" s="269"/>
      <c r="D186" s="269"/>
      <c r="E186" s="269"/>
      <c r="F186" s="247"/>
      <c r="G186" s="269"/>
      <c r="H186" s="269"/>
      <c r="I186" s="269"/>
      <c r="J186" s="269"/>
      <c r="K186" s="147" t="s">
        <v>958</v>
      </c>
      <c r="L186" s="148" t="s">
        <v>155</v>
      </c>
      <c r="M186" s="65" t="s">
        <v>47</v>
      </c>
      <c r="N186" s="140">
        <v>480</v>
      </c>
      <c r="O186" s="140">
        <v>3</v>
      </c>
      <c r="P186" s="65" t="s">
        <v>959</v>
      </c>
      <c r="Q186" s="65">
        <v>14</v>
      </c>
      <c r="R186" s="64">
        <v>10</v>
      </c>
      <c r="S186" s="197"/>
      <c r="T186" s="197"/>
      <c r="U186" s="197"/>
      <c r="V186" s="197"/>
      <c r="W186" s="197"/>
      <c r="X186" s="299"/>
      <c r="Y186" s="299"/>
    </row>
    <row r="187" spans="1:25" ht="15.75" thickBot="1" x14ac:dyDescent="0.3">
      <c r="A187" s="306"/>
      <c r="B187" s="286"/>
      <c r="C187" s="286"/>
      <c r="D187" s="286"/>
      <c r="E187" s="286"/>
      <c r="F187" s="289"/>
      <c r="G187" s="286"/>
      <c r="H187" s="286"/>
      <c r="I187" s="286"/>
      <c r="J187" s="286"/>
      <c r="K187" s="149" t="s">
        <v>960</v>
      </c>
      <c r="L187" s="150" t="s">
        <v>155</v>
      </c>
      <c r="M187" s="151" t="s">
        <v>1021</v>
      </c>
      <c r="N187" s="141">
        <v>480</v>
      </c>
      <c r="O187" s="141">
        <v>3</v>
      </c>
      <c r="P187" s="151" t="s">
        <v>962</v>
      </c>
      <c r="Q187" s="151" t="s">
        <v>976</v>
      </c>
      <c r="R187" s="152"/>
      <c r="S187" s="294"/>
      <c r="T187" s="294"/>
      <c r="U187" s="294"/>
      <c r="V187" s="294"/>
      <c r="W187" s="294"/>
      <c r="X187" s="300"/>
      <c r="Y187" s="300"/>
    </row>
    <row r="188" spans="1:25" x14ac:dyDescent="0.25">
      <c r="A188" s="304" t="s">
        <v>1186</v>
      </c>
      <c r="B188" s="285" t="s">
        <v>168</v>
      </c>
      <c r="C188" s="287">
        <v>34570</v>
      </c>
      <c r="D188" s="285" t="s">
        <v>953</v>
      </c>
      <c r="E188" s="285" t="s">
        <v>954</v>
      </c>
      <c r="F188" s="288" t="s">
        <v>955</v>
      </c>
      <c r="G188" s="285">
        <v>6</v>
      </c>
      <c r="H188" s="285">
        <v>14</v>
      </c>
      <c r="I188" s="285">
        <v>11</v>
      </c>
      <c r="J188" s="292" t="s">
        <v>956</v>
      </c>
      <c r="K188" s="143" t="s">
        <v>151</v>
      </c>
      <c r="L188" s="144" t="s">
        <v>155</v>
      </c>
      <c r="M188" s="145" t="s">
        <v>44</v>
      </c>
      <c r="N188" s="145">
        <v>600</v>
      </c>
      <c r="O188" s="145">
        <v>3</v>
      </c>
      <c r="P188" s="145" t="s">
        <v>154</v>
      </c>
      <c r="Q188" s="145">
        <v>50</v>
      </c>
      <c r="R188" s="146" t="s">
        <v>154</v>
      </c>
      <c r="S188" s="293">
        <v>480</v>
      </c>
      <c r="T188" s="293">
        <v>3</v>
      </c>
      <c r="U188" s="293">
        <v>65</v>
      </c>
      <c r="V188" s="298">
        <v>27</v>
      </c>
      <c r="W188" s="298">
        <v>20</v>
      </c>
      <c r="X188" s="298">
        <v>915</v>
      </c>
      <c r="Y188" s="298" t="s">
        <v>1003</v>
      </c>
    </row>
    <row r="189" spans="1:25" x14ac:dyDescent="0.25">
      <c r="A189" s="305"/>
      <c r="B189" s="269"/>
      <c r="C189" s="269"/>
      <c r="D189" s="269"/>
      <c r="E189" s="269"/>
      <c r="F189" s="247"/>
      <c r="G189" s="269"/>
      <c r="H189" s="269"/>
      <c r="I189" s="269"/>
      <c r="J189" s="269"/>
      <c r="K189" s="147" t="s">
        <v>958</v>
      </c>
      <c r="L189" s="148" t="s">
        <v>155</v>
      </c>
      <c r="M189" s="65" t="s">
        <v>1018</v>
      </c>
      <c r="N189" s="140">
        <v>480</v>
      </c>
      <c r="O189" s="140">
        <v>3</v>
      </c>
      <c r="P189" s="65" t="s">
        <v>76</v>
      </c>
      <c r="Q189" s="65">
        <v>34</v>
      </c>
      <c r="R189" s="64">
        <v>25</v>
      </c>
      <c r="S189" s="197"/>
      <c r="T189" s="197"/>
      <c r="U189" s="197"/>
      <c r="V189" s="299"/>
      <c r="W189" s="299"/>
      <c r="X189" s="299"/>
      <c r="Y189" s="299"/>
    </row>
    <row r="190" spans="1:25" ht="15.75" thickBot="1" x14ac:dyDescent="0.3">
      <c r="A190" s="306"/>
      <c r="B190" s="286"/>
      <c r="C190" s="286"/>
      <c r="D190" s="286"/>
      <c r="E190" s="286"/>
      <c r="F190" s="289"/>
      <c r="G190" s="286"/>
      <c r="H190" s="286"/>
      <c r="I190" s="286"/>
      <c r="J190" s="286"/>
      <c r="K190" s="149" t="s">
        <v>960</v>
      </c>
      <c r="L190" s="150" t="s">
        <v>155</v>
      </c>
      <c r="M190" s="151" t="s">
        <v>1022</v>
      </c>
      <c r="N190" s="141">
        <v>480</v>
      </c>
      <c r="O190" s="141">
        <v>3</v>
      </c>
      <c r="P190" s="151" t="s">
        <v>76</v>
      </c>
      <c r="Q190" s="151" t="s">
        <v>980</v>
      </c>
      <c r="R190" s="152"/>
      <c r="S190" s="294"/>
      <c r="T190" s="294"/>
      <c r="U190" s="294"/>
      <c r="V190" s="300"/>
      <c r="W190" s="300"/>
      <c r="X190" s="300"/>
      <c r="Y190" s="300"/>
    </row>
    <row r="191" spans="1:25" x14ac:dyDescent="0.25">
      <c r="A191" s="304" t="s">
        <v>1187</v>
      </c>
      <c r="B191" s="285" t="s">
        <v>168</v>
      </c>
      <c r="C191" s="287">
        <v>34570</v>
      </c>
      <c r="D191" s="285" t="s">
        <v>953</v>
      </c>
      <c r="E191" s="285" t="s">
        <v>954</v>
      </c>
      <c r="F191" s="288" t="s">
        <v>955</v>
      </c>
      <c r="G191" s="285">
        <v>6</v>
      </c>
      <c r="H191" s="285">
        <v>14</v>
      </c>
      <c r="I191" s="285">
        <v>11</v>
      </c>
      <c r="J191" s="292" t="s">
        <v>956</v>
      </c>
      <c r="K191" s="143" t="s">
        <v>151</v>
      </c>
      <c r="L191" s="144" t="s">
        <v>155</v>
      </c>
      <c r="M191" s="145" t="s">
        <v>44</v>
      </c>
      <c r="N191" s="145">
        <v>600</v>
      </c>
      <c r="O191" s="145">
        <v>3</v>
      </c>
      <c r="P191" s="145" t="s">
        <v>154</v>
      </c>
      <c r="Q191" s="145">
        <v>50</v>
      </c>
      <c r="R191" s="146" t="s">
        <v>154</v>
      </c>
      <c r="S191" s="293">
        <v>480</v>
      </c>
      <c r="T191" s="293">
        <v>3</v>
      </c>
      <c r="U191" s="293">
        <v>65</v>
      </c>
      <c r="V191" s="298">
        <v>34</v>
      </c>
      <c r="W191" s="298">
        <v>25</v>
      </c>
      <c r="X191" s="298">
        <v>915</v>
      </c>
      <c r="Y191" s="298" t="s">
        <v>1003</v>
      </c>
    </row>
    <row r="192" spans="1:25" x14ac:dyDescent="0.25">
      <c r="A192" s="305"/>
      <c r="B192" s="269"/>
      <c r="C192" s="269"/>
      <c r="D192" s="269"/>
      <c r="E192" s="269"/>
      <c r="F192" s="247"/>
      <c r="G192" s="269"/>
      <c r="H192" s="269"/>
      <c r="I192" s="269"/>
      <c r="J192" s="269"/>
      <c r="K192" s="147" t="s">
        <v>958</v>
      </c>
      <c r="L192" s="148" t="s">
        <v>155</v>
      </c>
      <c r="M192" s="65" t="s">
        <v>1018</v>
      </c>
      <c r="N192" s="140">
        <v>480</v>
      </c>
      <c r="O192" s="140">
        <v>3</v>
      </c>
      <c r="P192" s="65" t="s">
        <v>76</v>
      </c>
      <c r="Q192" s="65">
        <v>34</v>
      </c>
      <c r="R192" s="64">
        <v>25</v>
      </c>
      <c r="S192" s="197"/>
      <c r="T192" s="197"/>
      <c r="U192" s="197"/>
      <c r="V192" s="299"/>
      <c r="W192" s="299"/>
      <c r="X192" s="299"/>
      <c r="Y192" s="299"/>
    </row>
    <row r="193" spans="1:25" ht="15.75" thickBot="1" x14ac:dyDescent="0.3">
      <c r="A193" s="306"/>
      <c r="B193" s="286"/>
      <c r="C193" s="286"/>
      <c r="D193" s="286"/>
      <c r="E193" s="286"/>
      <c r="F193" s="289"/>
      <c r="G193" s="286"/>
      <c r="H193" s="286"/>
      <c r="I193" s="286"/>
      <c r="J193" s="286"/>
      <c r="K193" s="149" t="s">
        <v>960</v>
      </c>
      <c r="L193" s="150" t="s">
        <v>155</v>
      </c>
      <c r="M193" s="151" t="s">
        <v>1020</v>
      </c>
      <c r="N193" s="141">
        <v>480</v>
      </c>
      <c r="O193" s="141">
        <v>3</v>
      </c>
      <c r="P193" s="151" t="s">
        <v>76</v>
      </c>
      <c r="Q193" s="151" t="s">
        <v>984</v>
      </c>
      <c r="R193" s="152"/>
      <c r="S193" s="294"/>
      <c r="T193" s="294"/>
      <c r="U193" s="294"/>
      <c r="V193" s="300"/>
      <c r="W193" s="300"/>
      <c r="X193" s="300"/>
      <c r="Y193" s="300"/>
    </row>
  </sheetData>
  <sheetProtection password="DBF1" sheet="1" objects="1" scenarios="1"/>
  <mergeCells count="1080">
    <mergeCell ref="F188:F190"/>
    <mergeCell ref="T191:T193"/>
    <mergeCell ref="U191:U193"/>
    <mergeCell ref="V191:V193"/>
    <mergeCell ref="W191:W193"/>
    <mergeCell ref="X191:X193"/>
    <mergeCell ref="Y191:Y193"/>
    <mergeCell ref="F191:F193"/>
    <mergeCell ref="G191:G193"/>
    <mergeCell ref="H191:H193"/>
    <mergeCell ref="I191:I193"/>
    <mergeCell ref="J191:J193"/>
    <mergeCell ref="S191:S193"/>
    <mergeCell ref="U188:U190"/>
    <mergeCell ref="V188:V190"/>
    <mergeCell ref="W188:W190"/>
    <mergeCell ref="X188:X190"/>
    <mergeCell ref="Y188:Y190"/>
    <mergeCell ref="U185:U187"/>
    <mergeCell ref="V185:V187"/>
    <mergeCell ref="W185:W187"/>
    <mergeCell ref="X185:X187"/>
    <mergeCell ref="Y185:Y187"/>
    <mergeCell ref="F185:F187"/>
    <mergeCell ref="G185:G187"/>
    <mergeCell ref="H185:H187"/>
    <mergeCell ref="I185:I187"/>
    <mergeCell ref="J185:J187"/>
    <mergeCell ref="S185:S187"/>
    <mergeCell ref="U182:U184"/>
    <mergeCell ref="V182:V184"/>
    <mergeCell ref="W182:W184"/>
    <mergeCell ref="X182:X184"/>
    <mergeCell ref="Y182:Y184"/>
    <mergeCell ref="A191:A193"/>
    <mergeCell ref="B191:B193"/>
    <mergeCell ref="C191:C193"/>
    <mergeCell ref="D191:D193"/>
    <mergeCell ref="E191:E193"/>
    <mergeCell ref="G188:G190"/>
    <mergeCell ref="H188:H190"/>
    <mergeCell ref="I188:I190"/>
    <mergeCell ref="J188:J190"/>
    <mergeCell ref="S188:S190"/>
    <mergeCell ref="T188:T190"/>
    <mergeCell ref="A188:A190"/>
    <mergeCell ref="B188:B190"/>
    <mergeCell ref="C188:C190"/>
    <mergeCell ref="D188:D190"/>
    <mergeCell ref="E188:E190"/>
    <mergeCell ref="A185:A187"/>
    <mergeCell ref="B185:B187"/>
    <mergeCell ref="C185:C187"/>
    <mergeCell ref="D185:D187"/>
    <mergeCell ref="E185:E187"/>
    <mergeCell ref="G182:G184"/>
    <mergeCell ref="H182:H184"/>
    <mergeCell ref="I182:I184"/>
    <mergeCell ref="J182:J184"/>
    <mergeCell ref="S182:S184"/>
    <mergeCell ref="T182:T184"/>
    <mergeCell ref="A182:A184"/>
    <mergeCell ref="B182:B184"/>
    <mergeCell ref="C182:C184"/>
    <mergeCell ref="D182:D184"/>
    <mergeCell ref="E182:E184"/>
    <mergeCell ref="F182:F184"/>
    <mergeCell ref="T185:T187"/>
    <mergeCell ref="F176:F178"/>
    <mergeCell ref="T179:T181"/>
    <mergeCell ref="U179:U181"/>
    <mergeCell ref="V179:V181"/>
    <mergeCell ref="W179:W181"/>
    <mergeCell ref="X179:X181"/>
    <mergeCell ref="Y179:Y181"/>
    <mergeCell ref="F179:F181"/>
    <mergeCell ref="G179:G181"/>
    <mergeCell ref="H179:H181"/>
    <mergeCell ref="I179:I181"/>
    <mergeCell ref="J179:J181"/>
    <mergeCell ref="S179:S181"/>
    <mergeCell ref="U176:U178"/>
    <mergeCell ref="V176:V178"/>
    <mergeCell ref="W176:W178"/>
    <mergeCell ref="X176:X178"/>
    <mergeCell ref="Y176:Y178"/>
    <mergeCell ref="U173:U175"/>
    <mergeCell ref="V173:V175"/>
    <mergeCell ref="W173:W175"/>
    <mergeCell ref="X173:X175"/>
    <mergeCell ref="Y173:Y175"/>
    <mergeCell ref="F173:F175"/>
    <mergeCell ref="G173:G175"/>
    <mergeCell ref="H173:H175"/>
    <mergeCell ref="I173:I175"/>
    <mergeCell ref="J173:J175"/>
    <mergeCell ref="S173:S175"/>
    <mergeCell ref="U170:U172"/>
    <mergeCell ref="V170:V172"/>
    <mergeCell ref="W170:W172"/>
    <mergeCell ref="X170:X172"/>
    <mergeCell ref="Y170:Y172"/>
    <mergeCell ref="A179:A181"/>
    <mergeCell ref="B179:B181"/>
    <mergeCell ref="C179:C181"/>
    <mergeCell ref="D179:D181"/>
    <mergeCell ref="E179:E181"/>
    <mergeCell ref="G176:G178"/>
    <mergeCell ref="H176:H178"/>
    <mergeCell ref="I176:I178"/>
    <mergeCell ref="J176:J178"/>
    <mergeCell ref="S176:S178"/>
    <mergeCell ref="T176:T178"/>
    <mergeCell ref="A176:A178"/>
    <mergeCell ref="B176:B178"/>
    <mergeCell ref="C176:C178"/>
    <mergeCell ref="D176:D178"/>
    <mergeCell ref="E176:E178"/>
    <mergeCell ref="A173:A175"/>
    <mergeCell ref="B173:B175"/>
    <mergeCell ref="C173:C175"/>
    <mergeCell ref="D173:D175"/>
    <mergeCell ref="E173:E175"/>
    <mergeCell ref="G170:G172"/>
    <mergeCell ref="H170:H172"/>
    <mergeCell ref="I170:I172"/>
    <mergeCell ref="J170:J172"/>
    <mergeCell ref="S170:S172"/>
    <mergeCell ref="T170:T172"/>
    <mergeCell ref="A170:A172"/>
    <mergeCell ref="B170:B172"/>
    <mergeCell ref="C170:C172"/>
    <mergeCell ref="D170:D172"/>
    <mergeCell ref="E170:E172"/>
    <mergeCell ref="F170:F172"/>
    <mergeCell ref="T173:T175"/>
    <mergeCell ref="F164:F166"/>
    <mergeCell ref="T167:T169"/>
    <mergeCell ref="U167:U169"/>
    <mergeCell ref="V167:V169"/>
    <mergeCell ref="W167:W169"/>
    <mergeCell ref="X167:X169"/>
    <mergeCell ref="Y167:Y169"/>
    <mergeCell ref="F167:F169"/>
    <mergeCell ref="G167:G169"/>
    <mergeCell ref="H167:H169"/>
    <mergeCell ref="I167:I169"/>
    <mergeCell ref="J167:J169"/>
    <mergeCell ref="S167:S169"/>
    <mergeCell ref="U164:U166"/>
    <mergeCell ref="V164:V166"/>
    <mergeCell ref="W164:W166"/>
    <mergeCell ref="X164:X166"/>
    <mergeCell ref="Y164:Y166"/>
    <mergeCell ref="U161:U163"/>
    <mergeCell ref="V161:V163"/>
    <mergeCell ref="W161:W163"/>
    <mergeCell ref="X161:X163"/>
    <mergeCell ref="Y161:Y163"/>
    <mergeCell ref="F161:F163"/>
    <mergeCell ref="G161:G163"/>
    <mergeCell ref="H161:H163"/>
    <mergeCell ref="I161:I163"/>
    <mergeCell ref="J161:J163"/>
    <mergeCell ref="S161:S163"/>
    <mergeCell ref="U158:U160"/>
    <mergeCell ref="V158:V160"/>
    <mergeCell ref="W158:W160"/>
    <mergeCell ref="X158:X160"/>
    <mergeCell ref="Y158:Y160"/>
    <mergeCell ref="A167:A169"/>
    <mergeCell ref="B167:B169"/>
    <mergeCell ref="C167:C169"/>
    <mergeCell ref="D167:D169"/>
    <mergeCell ref="E167:E169"/>
    <mergeCell ref="G164:G166"/>
    <mergeCell ref="H164:H166"/>
    <mergeCell ref="I164:I166"/>
    <mergeCell ref="J164:J166"/>
    <mergeCell ref="S164:S166"/>
    <mergeCell ref="T164:T166"/>
    <mergeCell ref="A164:A166"/>
    <mergeCell ref="B164:B166"/>
    <mergeCell ref="C164:C166"/>
    <mergeCell ref="D164:D166"/>
    <mergeCell ref="E164:E166"/>
    <mergeCell ref="A161:A163"/>
    <mergeCell ref="B161:B163"/>
    <mergeCell ref="C161:C163"/>
    <mergeCell ref="D161:D163"/>
    <mergeCell ref="E161:E163"/>
    <mergeCell ref="G158:G160"/>
    <mergeCell ref="H158:H160"/>
    <mergeCell ref="I158:I160"/>
    <mergeCell ref="J158:J160"/>
    <mergeCell ref="S158:S160"/>
    <mergeCell ref="T158:T160"/>
    <mergeCell ref="A158:A160"/>
    <mergeCell ref="B158:B160"/>
    <mergeCell ref="C158:C160"/>
    <mergeCell ref="D158:D160"/>
    <mergeCell ref="E158:E160"/>
    <mergeCell ref="F158:F160"/>
    <mergeCell ref="T161:T163"/>
    <mergeCell ref="F152:F154"/>
    <mergeCell ref="T155:T157"/>
    <mergeCell ref="U155:U157"/>
    <mergeCell ref="V155:V157"/>
    <mergeCell ref="W155:W157"/>
    <mergeCell ref="X155:X157"/>
    <mergeCell ref="Y155:Y157"/>
    <mergeCell ref="F155:F157"/>
    <mergeCell ref="G155:G157"/>
    <mergeCell ref="H155:H157"/>
    <mergeCell ref="I155:I157"/>
    <mergeCell ref="J155:J157"/>
    <mergeCell ref="S155:S157"/>
    <mergeCell ref="U152:U154"/>
    <mergeCell ref="V152:V154"/>
    <mergeCell ref="W152:W154"/>
    <mergeCell ref="X152:X154"/>
    <mergeCell ref="Y152:Y154"/>
    <mergeCell ref="U149:U151"/>
    <mergeCell ref="V149:V151"/>
    <mergeCell ref="W149:W151"/>
    <mergeCell ref="X149:X151"/>
    <mergeCell ref="Y149:Y151"/>
    <mergeCell ref="F149:F151"/>
    <mergeCell ref="G149:G151"/>
    <mergeCell ref="H149:H151"/>
    <mergeCell ref="I149:I151"/>
    <mergeCell ref="J149:J151"/>
    <mergeCell ref="S149:S151"/>
    <mergeCell ref="U146:U148"/>
    <mergeCell ref="V146:V148"/>
    <mergeCell ref="W146:W148"/>
    <mergeCell ref="X146:X148"/>
    <mergeCell ref="Y146:Y148"/>
    <mergeCell ref="A155:A157"/>
    <mergeCell ref="B155:B157"/>
    <mergeCell ref="C155:C157"/>
    <mergeCell ref="D155:D157"/>
    <mergeCell ref="E155:E157"/>
    <mergeCell ref="G152:G154"/>
    <mergeCell ref="H152:H154"/>
    <mergeCell ref="I152:I154"/>
    <mergeCell ref="J152:J154"/>
    <mergeCell ref="S152:S154"/>
    <mergeCell ref="T152:T154"/>
    <mergeCell ref="A152:A154"/>
    <mergeCell ref="B152:B154"/>
    <mergeCell ref="C152:C154"/>
    <mergeCell ref="D152:D154"/>
    <mergeCell ref="E152:E154"/>
    <mergeCell ref="A149:A151"/>
    <mergeCell ref="B149:B151"/>
    <mergeCell ref="C149:C151"/>
    <mergeCell ref="D149:D151"/>
    <mergeCell ref="E149:E151"/>
    <mergeCell ref="G146:G148"/>
    <mergeCell ref="H146:H148"/>
    <mergeCell ref="I146:I148"/>
    <mergeCell ref="J146:J148"/>
    <mergeCell ref="S146:S148"/>
    <mergeCell ref="T146:T148"/>
    <mergeCell ref="A146:A148"/>
    <mergeCell ref="B146:B148"/>
    <mergeCell ref="C146:C148"/>
    <mergeCell ref="D146:D148"/>
    <mergeCell ref="E146:E148"/>
    <mergeCell ref="F146:F148"/>
    <mergeCell ref="T149:T151"/>
    <mergeCell ref="F140:F142"/>
    <mergeCell ref="T143:T145"/>
    <mergeCell ref="U143:U145"/>
    <mergeCell ref="V143:V145"/>
    <mergeCell ref="W143:W145"/>
    <mergeCell ref="X143:X145"/>
    <mergeCell ref="Y143:Y145"/>
    <mergeCell ref="F143:F145"/>
    <mergeCell ref="G143:G145"/>
    <mergeCell ref="H143:H145"/>
    <mergeCell ref="I143:I145"/>
    <mergeCell ref="J143:J145"/>
    <mergeCell ref="S143:S145"/>
    <mergeCell ref="U140:U142"/>
    <mergeCell ref="V140:V142"/>
    <mergeCell ref="W140:W142"/>
    <mergeCell ref="X140:X142"/>
    <mergeCell ref="Y140:Y142"/>
    <mergeCell ref="U137:U139"/>
    <mergeCell ref="V137:V139"/>
    <mergeCell ref="W137:W139"/>
    <mergeCell ref="X137:X139"/>
    <mergeCell ref="Y137:Y139"/>
    <mergeCell ref="F137:F139"/>
    <mergeCell ref="G137:G139"/>
    <mergeCell ref="H137:H139"/>
    <mergeCell ref="I137:I139"/>
    <mergeCell ref="J137:J139"/>
    <mergeCell ref="S137:S139"/>
    <mergeCell ref="U134:U136"/>
    <mergeCell ref="V134:V136"/>
    <mergeCell ref="W134:W136"/>
    <mergeCell ref="X134:X136"/>
    <mergeCell ref="Y134:Y136"/>
    <mergeCell ref="A143:A145"/>
    <mergeCell ref="B143:B145"/>
    <mergeCell ref="C143:C145"/>
    <mergeCell ref="D143:D145"/>
    <mergeCell ref="E143:E145"/>
    <mergeCell ref="G140:G142"/>
    <mergeCell ref="H140:H142"/>
    <mergeCell ref="I140:I142"/>
    <mergeCell ref="J140:J142"/>
    <mergeCell ref="S140:S142"/>
    <mergeCell ref="T140:T142"/>
    <mergeCell ref="A140:A142"/>
    <mergeCell ref="B140:B142"/>
    <mergeCell ref="C140:C142"/>
    <mergeCell ref="D140:D142"/>
    <mergeCell ref="E140:E142"/>
    <mergeCell ref="A137:A139"/>
    <mergeCell ref="B137:B139"/>
    <mergeCell ref="C137:C139"/>
    <mergeCell ref="D137:D139"/>
    <mergeCell ref="E137:E139"/>
    <mergeCell ref="G134:G136"/>
    <mergeCell ref="H134:H136"/>
    <mergeCell ref="I134:I136"/>
    <mergeCell ref="J134:J136"/>
    <mergeCell ref="S134:S136"/>
    <mergeCell ref="T134:T136"/>
    <mergeCell ref="A134:A136"/>
    <mergeCell ref="B134:B136"/>
    <mergeCell ref="C134:C136"/>
    <mergeCell ref="D134:D136"/>
    <mergeCell ref="E134:E136"/>
    <mergeCell ref="F134:F136"/>
    <mergeCell ref="T137:T139"/>
    <mergeCell ref="F128:F130"/>
    <mergeCell ref="T131:T133"/>
    <mergeCell ref="U131:U133"/>
    <mergeCell ref="V131:V133"/>
    <mergeCell ref="W131:W133"/>
    <mergeCell ref="X131:X133"/>
    <mergeCell ref="Y131:Y133"/>
    <mergeCell ref="F131:F133"/>
    <mergeCell ref="G131:G133"/>
    <mergeCell ref="H131:H133"/>
    <mergeCell ref="I131:I133"/>
    <mergeCell ref="J131:J133"/>
    <mergeCell ref="S131:S133"/>
    <mergeCell ref="U128:U130"/>
    <mergeCell ref="V128:V130"/>
    <mergeCell ref="W128:W130"/>
    <mergeCell ref="X128:X130"/>
    <mergeCell ref="Y128:Y130"/>
    <mergeCell ref="U125:U127"/>
    <mergeCell ref="V125:V127"/>
    <mergeCell ref="W125:W127"/>
    <mergeCell ref="X125:X127"/>
    <mergeCell ref="Y125:Y127"/>
    <mergeCell ref="F125:F127"/>
    <mergeCell ref="G125:G127"/>
    <mergeCell ref="H125:H127"/>
    <mergeCell ref="I125:I127"/>
    <mergeCell ref="J125:J127"/>
    <mergeCell ref="S125:S127"/>
    <mergeCell ref="U122:U124"/>
    <mergeCell ref="V122:V124"/>
    <mergeCell ref="W122:W124"/>
    <mergeCell ref="X122:X124"/>
    <mergeCell ref="Y122:Y124"/>
    <mergeCell ref="A131:A133"/>
    <mergeCell ref="B131:B133"/>
    <mergeCell ref="C131:C133"/>
    <mergeCell ref="D131:D133"/>
    <mergeCell ref="E131:E133"/>
    <mergeCell ref="G128:G130"/>
    <mergeCell ref="H128:H130"/>
    <mergeCell ref="I128:I130"/>
    <mergeCell ref="J128:J130"/>
    <mergeCell ref="S128:S130"/>
    <mergeCell ref="T128:T130"/>
    <mergeCell ref="A128:A130"/>
    <mergeCell ref="B128:B130"/>
    <mergeCell ref="C128:C130"/>
    <mergeCell ref="D128:D130"/>
    <mergeCell ref="E128:E130"/>
    <mergeCell ref="A125:A127"/>
    <mergeCell ref="B125:B127"/>
    <mergeCell ref="C125:C127"/>
    <mergeCell ref="D125:D127"/>
    <mergeCell ref="E125:E127"/>
    <mergeCell ref="G122:G124"/>
    <mergeCell ref="H122:H124"/>
    <mergeCell ref="I122:I124"/>
    <mergeCell ref="J122:J124"/>
    <mergeCell ref="S122:S124"/>
    <mergeCell ref="T122:T124"/>
    <mergeCell ref="A122:A124"/>
    <mergeCell ref="B122:B124"/>
    <mergeCell ref="C122:C124"/>
    <mergeCell ref="D122:D124"/>
    <mergeCell ref="E122:E124"/>
    <mergeCell ref="F122:F124"/>
    <mergeCell ref="T125:T127"/>
    <mergeCell ref="F116:F118"/>
    <mergeCell ref="T119:T121"/>
    <mergeCell ref="U119:U121"/>
    <mergeCell ref="V119:V121"/>
    <mergeCell ref="W119:W121"/>
    <mergeCell ref="X119:X121"/>
    <mergeCell ref="Y119:Y121"/>
    <mergeCell ref="F119:F121"/>
    <mergeCell ref="G119:G121"/>
    <mergeCell ref="H119:H121"/>
    <mergeCell ref="I119:I121"/>
    <mergeCell ref="J119:J121"/>
    <mergeCell ref="S119:S121"/>
    <mergeCell ref="U116:U118"/>
    <mergeCell ref="V116:V118"/>
    <mergeCell ref="W116:W118"/>
    <mergeCell ref="X116:X118"/>
    <mergeCell ref="Y116:Y118"/>
    <mergeCell ref="U113:U115"/>
    <mergeCell ref="V113:V115"/>
    <mergeCell ref="W113:W115"/>
    <mergeCell ref="X113:X115"/>
    <mergeCell ref="Y113:Y115"/>
    <mergeCell ref="F113:F115"/>
    <mergeCell ref="G113:G115"/>
    <mergeCell ref="H113:H115"/>
    <mergeCell ref="I113:I115"/>
    <mergeCell ref="J113:J115"/>
    <mergeCell ref="S113:S115"/>
    <mergeCell ref="U110:U112"/>
    <mergeCell ref="V110:V112"/>
    <mergeCell ref="W110:W112"/>
    <mergeCell ref="X110:X112"/>
    <mergeCell ref="Y110:Y112"/>
    <mergeCell ref="A119:A121"/>
    <mergeCell ref="B119:B121"/>
    <mergeCell ref="C119:C121"/>
    <mergeCell ref="D119:D121"/>
    <mergeCell ref="E119:E121"/>
    <mergeCell ref="G116:G118"/>
    <mergeCell ref="H116:H118"/>
    <mergeCell ref="I116:I118"/>
    <mergeCell ref="J116:J118"/>
    <mergeCell ref="S116:S118"/>
    <mergeCell ref="T116:T118"/>
    <mergeCell ref="A116:A118"/>
    <mergeCell ref="B116:B118"/>
    <mergeCell ref="C116:C118"/>
    <mergeCell ref="D116:D118"/>
    <mergeCell ref="E116:E118"/>
    <mergeCell ref="A113:A115"/>
    <mergeCell ref="B113:B115"/>
    <mergeCell ref="C113:C115"/>
    <mergeCell ref="D113:D115"/>
    <mergeCell ref="E113:E115"/>
    <mergeCell ref="G110:G112"/>
    <mergeCell ref="H110:H112"/>
    <mergeCell ref="I110:I112"/>
    <mergeCell ref="J110:J112"/>
    <mergeCell ref="S110:S112"/>
    <mergeCell ref="T110:T112"/>
    <mergeCell ref="A110:A112"/>
    <mergeCell ref="B110:B112"/>
    <mergeCell ref="C110:C112"/>
    <mergeCell ref="D110:D112"/>
    <mergeCell ref="E110:E112"/>
    <mergeCell ref="F110:F112"/>
    <mergeCell ref="T113:T115"/>
    <mergeCell ref="F104:F106"/>
    <mergeCell ref="T107:T109"/>
    <mergeCell ref="U107:U109"/>
    <mergeCell ref="V107:V109"/>
    <mergeCell ref="W107:W109"/>
    <mergeCell ref="X107:X109"/>
    <mergeCell ref="Y107:Y109"/>
    <mergeCell ref="F107:F109"/>
    <mergeCell ref="G107:G109"/>
    <mergeCell ref="H107:H109"/>
    <mergeCell ref="I107:I109"/>
    <mergeCell ref="J107:J109"/>
    <mergeCell ref="S107:S109"/>
    <mergeCell ref="U104:U106"/>
    <mergeCell ref="V104:V106"/>
    <mergeCell ref="W104:W106"/>
    <mergeCell ref="X104:X106"/>
    <mergeCell ref="Y104:Y106"/>
    <mergeCell ref="U101:U103"/>
    <mergeCell ref="V101:V103"/>
    <mergeCell ref="W101:W103"/>
    <mergeCell ref="X101:X103"/>
    <mergeCell ref="Y101:Y103"/>
    <mergeCell ref="F101:F103"/>
    <mergeCell ref="G101:G103"/>
    <mergeCell ref="H101:H103"/>
    <mergeCell ref="I101:I103"/>
    <mergeCell ref="J101:J103"/>
    <mergeCell ref="S101:S103"/>
    <mergeCell ref="U97:U99"/>
    <mergeCell ref="V97:V99"/>
    <mergeCell ref="W97:W99"/>
    <mergeCell ref="X97:X99"/>
    <mergeCell ref="Y97:Y99"/>
    <mergeCell ref="A107:A109"/>
    <mergeCell ref="B107:B109"/>
    <mergeCell ref="C107:C109"/>
    <mergeCell ref="D107:D109"/>
    <mergeCell ref="E107:E109"/>
    <mergeCell ref="G104:G106"/>
    <mergeCell ref="H104:H106"/>
    <mergeCell ref="I104:I106"/>
    <mergeCell ref="J104:J106"/>
    <mergeCell ref="S104:S106"/>
    <mergeCell ref="T104:T106"/>
    <mergeCell ref="A104:A106"/>
    <mergeCell ref="B104:B106"/>
    <mergeCell ref="C104:C106"/>
    <mergeCell ref="D104:D106"/>
    <mergeCell ref="E104:E106"/>
    <mergeCell ref="A101:A103"/>
    <mergeCell ref="B101:B103"/>
    <mergeCell ref="C101:C103"/>
    <mergeCell ref="D101:D103"/>
    <mergeCell ref="E101:E103"/>
    <mergeCell ref="G97:G99"/>
    <mergeCell ref="H97:H99"/>
    <mergeCell ref="I97:I99"/>
    <mergeCell ref="J97:J99"/>
    <mergeCell ref="S97:S99"/>
    <mergeCell ref="T97:T99"/>
    <mergeCell ref="A97:A99"/>
    <mergeCell ref="B97:B99"/>
    <mergeCell ref="C97:C99"/>
    <mergeCell ref="D97:D99"/>
    <mergeCell ref="E97:E99"/>
    <mergeCell ref="F97:F99"/>
    <mergeCell ref="T101:T103"/>
    <mergeCell ref="F91:F93"/>
    <mergeCell ref="T94:T96"/>
    <mergeCell ref="U94:U96"/>
    <mergeCell ref="V94:V96"/>
    <mergeCell ref="W94:W96"/>
    <mergeCell ref="X94:X96"/>
    <mergeCell ref="Y94:Y96"/>
    <mergeCell ref="F94:F96"/>
    <mergeCell ref="G94:G96"/>
    <mergeCell ref="H94:H96"/>
    <mergeCell ref="I94:I96"/>
    <mergeCell ref="J94:J96"/>
    <mergeCell ref="S94:S96"/>
    <mergeCell ref="U91:U93"/>
    <mergeCell ref="V91:V93"/>
    <mergeCell ref="W91:W93"/>
    <mergeCell ref="X91:X93"/>
    <mergeCell ref="Y91:Y93"/>
    <mergeCell ref="U88:U90"/>
    <mergeCell ref="V88:V90"/>
    <mergeCell ref="W88:W90"/>
    <mergeCell ref="X88:X90"/>
    <mergeCell ref="Y88:Y90"/>
    <mergeCell ref="F88:F90"/>
    <mergeCell ref="G88:G90"/>
    <mergeCell ref="H88:H90"/>
    <mergeCell ref="I88:I90"/>
    <mergeCell ref="J88:J90"/>
    <mergeCell ref="S88:S90"/>
    <mergeCell ref="U85:U87"/>
    <mergeCell ref="V85:V87"/>
    <mergeCell ref="W85:W87"/>
    <mergeCell ref="X85:X87"/>
    <mergeCell ref="Y85:Y87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S91:S93"/>
    <mergeCell ref="T91:T93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S85:S87"/>
    <mergeCell ref="T85:T87"/>
    <mergeCell ref="A85:A87"/>
    <mergeCell ref="B85:B87"/>
    <mergeCell ref="C85:C87"/>
    <mergeCell ref="D85:D87"/>
    <mergeCell ref="E85:E87"/>
    <mergeCell ref="F85:F87"/>
    <mergeCell ref="T88:T90"/>
    <mergeCell ref="F79:F81"/>
    <mergeCell ref="T82:T84"/>
    <mergeCell ref="U82:U84"/>
    <mergeCell ref="V82:V84"/>
    <mergeCell ref="W82:W84"/>
    <mergeCell ref="X82:X84"/>
    <mergeCell ref="Y82:Y84"/>
    <mergeCell ref="F82:F84"/>
    <mergeCell ref="G82:G84"/>
    <mergeCell ref="H82:H84"/>
    <mergeCell ref="I82:I84"/>
    <mergeCell ref="J82:J84"/>
    <mergeCell ref="S82:S84"/>
    <mergeCell ref="U79:U81"/>
    <mergeCell ref="V79:V81"/>
    <mergeCell ref="W79:W81"/>
    <mergeCell ref="X79:X81"/>
    <mergeCell ref="Y79:Y81"/>
    <mergeCell ref="U76:U78"/>
    <mergeCell ref="V76:V78"/>
    <mergeCell ref="W76:W78"/>
    <mergeCell ref="X76:X78"/>
    <mergeCell ref="Y76:Y78"/>
    <mergeCell ref="F76:F78"/>
    <mergeCell ref="G76:G78"/>
    <mergeCell ref="H76:H78"/>
    <mergeCell ref="I76:I78"/>
    <mergeCell ref="J76:J78"/>
    <mergeCell ref="S76:S78"/>
    <mergeCell ref="U73:U75"/>
    <mergeCell ref="V73:V75"/>
    <mergeCell ref="W73:W75"/>
    <mergeCell ref="X73:X75"/>
    <mergeCell ref="Y73:Y75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S79:S81"/>
    <mergeCell ref="T79:T81"/>
    <mergeCell ref="A79:A81"/>
    <mergeCell ref="B79:B81"/>
    <mergeCell ref="C79:C81"/>
    <mergeCell ref="D79:D81"/>
    <mergeCell ref="E79:E81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S73:S75"/>
    <mergeCell ref="T73:T75"/>
    <mergeCell ref="A73:A75"/>
    <mergeCell ref="B73:B75"/>
    <mergeCell ref="C73:C75"/>
    <mergeCell ref="D73:D75"/>
    <mergeCell ref="E73:E75"/>
    <mergeCell ref="F73:F75"/>
    <mergeCell ref="T76:T78"/>
    <mergeCell ref="F67:F69"/>
    <mergeCell ref="T70:T72"/>
    <mergeCell ref="U70:U72"/>
    <mergeCell ref="V70:V72"/>
    <mergeCell ref="W70:W72"/>
    <mergeCell ref="X70:X72"/>
    <mergeCell ref="Y70:Y72"/>
    <mergeCell ref="F70:F72"/>
    <mergeCell ref="G70:G72"/>
    <mergeCell ref="H70:H72"/>
    <mergeCell ref="I70:I72"/>
    <mergeCell ref="J70:J72"/>
    <mergeCell ref="S70:S72"/>
    <mergeCell ref="U67:U69"/>
    <mergeCell ref="V67:V69"/>
    <mergeCell ref="W67:W69"/>
    <mergeCell ref="X67:X69"/>
    <mergeCell ref="Y67:Y69"/>
    <mergeCell ref="U64:U66"/>
    <mergeCell ref="V64:V66"/>
    <mergeCell ref="W64:W66"/>
    <mergeCell ref="X64:X66"/>
    <mergeCell ref="Y64:Y66"/>
    <mergeCell ref="F64:F66"/>
    <mergeCell ref="G64:G66"/>
    <mergeCell ref="H64:H66"/>
    <mergeCell ref="I64:I66"/>
    <mergeCell ref="J64:J66"/>
    <mergeCell ref="S64:S66"/>
    <mergeCell ref="U61:U63"/>
    <mergeCell ref="V61:V63"/>
    <mergeCell ref="W61:W63"/>
    <mergeCell ref="X61:X63"/>
    <mergeCell ref="Y61:Y63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S67:S69"/>
    <mergeCell ref="T67:T69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S61:S63"/>
    <mergeCell ref="T61:T63"/>
    <mergeCell ref="A61:A63"/>
    <mergeCell ref="B61:B63"/>
    <mergeCell ref="C61:C63"/>
    <mergeCell ref="D61:D63"/>
    <mergeCell ref="E61:E63"/>
    <mergeCell ref="F61:F63"/>
    <mergeCell ref="T64:T66"/>
    <mergeCell ref="F55:F57"/>
    <mergeCell ref="T58:T60"/>
    <mergeCell ref="U58:U60"/>
    <mergeCell ref="V58:V60"/>
    <mergeCell ref="W58:W60"/>
    <mergeCell ref="X58:X60"/>
    <mergeCell ref="Y58:Y60"/>
    <mergeCell ref="F58:F60"/>
    <mergeCell ref="G58:G60"/>
    <mergeCell ref="H58:H60"/>
    <mergeCell ref="I58:I60"/>
    <mergeCell ref="J58:J60"/>
    <mergeCell ref="S58:S60"/>
    <mergeCell ref="U55:U57"/>
    <mergeCell ref="V55:V57"/>
    <mergeCell ref="W55:W57"/>
    <mergeCell ref="X55:X57"/>
    <mergeCell ref="Y55:Y57"/>
    <mergeCell ref="U52:U54"/>
    <mergeCell ref="V52:V54"/>
    <mergeCell ref="W52:W54"/>
    <mergeCell ref="X52:X54"/>
    <mergeCell ref="Y52:Y54"/>
    <mergeCell ref="F52:F54"/>
    <mergeCell ref="G52:G54"/>
    <mergeCell ref="H52:H54"/>
    <mergeCell ref="I52:I54"/>
    <mergeCell ref="J52:J54"/>
    <mergeCell ref="S52:S54"/>
    <mergeCell ref="U49:U51"/>
    <mergeCell ref="V49:V51"/>
    <mergeCell ref="W49:W51"/>
    <mergeCell ref="X49:X51"/>
    <mergeCell ref="Y49:Y51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S55:S57"/>
    <mergeCell ref="T55:T57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S49:S51"/>
    <mergeCell ref="T49:T51"/>
    <mergeCell ref="A49:A51"/>
    <mergeCell ref="B49:B51"/>
    <mergeCell ref="C49:C51"/>
    <mergeCell ref="D49:D51"/>
    <mergeCell ref="E49:E51"/>
    <mergeCell ref="F49:F51"/>
    <mergeCell ref="T52:T54"/>
    <mergeCell ref="F43:F45"/>
    <mergeCell ref="T46:T48"/>
    <mergeCell ref="U46:U48"/>
    <mergeCell ref="V46:V48"/>
    <mergeCell ref="W46:W48"/>
    <mergeCell ref="X46:X48"/>
    <mergeCell ref="Y46:Y48"/>
    <mergeCell ref="F46:F48"/>
    <mergeCell ref="G46:G48"/>
    <mergeCell ref="H46:H48"/>
    <mergeCell ref="I46:I48"/>
    <mergeCell ref="J46:J48"/>
    <mergeCell ref="S46:S48"/>
    <mergeCell ref="U43:U45"/>
    <mergeCell ref="V43:V45"/>
    <mergeCell ref="W43:W45"/>
    <mergeCell ref="X43:X45"/>
    <mergeCell ref="Y43:Y45"/>
    <mergeCell ref="U40:U42"/>
    <mergeCell ref="V40:V42"/>
    <mergeCell ref="W40:W42"/>
    <mergeCell ref="X40:X42"/>
    <mergeCell ref="Y40:Y42"/>
    <mergeCell ref="F40:F42"/>
    <mergeCell ref="G40:G42"/>
    <mergeCell ref="H40:H42"/>
    <mergeCell ref="I40:I42"/>
    <mergeCell ref="J40:J42"/>
    <mergeCell ref="S40:S42"/>
    <mergeCell ref="U37:U39"/>
    <mergeCell ref="V37:V39"/>
    <mergeCell ref="W37:W39"/>
    <mergeCell ref="X37:X39"/>
    <mergeCell ref="Y37:Y39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S43:S45"/>
    <mergeCell ref="T43:T45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S37:S39"/>
    <mergeCell ref="T37:T39"/>
    <mergeCell ref="A37:A39"/>
    <mergeCell ref="B37:B39"/>
    <mergeCell ref="C37:C39"/>
    <mergeCell ref="D37:D39"/>
    <mergeCell ref="E37:E39"/>
    <mergeCell ref="F37:F39"/>
    <mergeCell ref="T40:T42"/>
    <mergeCell ref="F31:F33"/>
    <mergeCell ref="T34:T36"/>
    <mergeCell ref="U34:U36"/>
    <mergeCell ref="V34:V36"/>
    <mergeCell ref="W34:W36"/>
    <mergeCell ref="X34:X36"/>
    <mergeCell ref="Y34:Y36"/>
    <mergeCell ref="F34:F36"/>
    <mergeCell ref="G34:G36"/>
    <mergeCell ref="H34:H36"/>
    <mergeCell ref="I34:I36"/>
    <mergeCell ref="J34:J36"/>
    <mergeCell ref="S34:S36"/>
    <mergeCell ref="U31:U33"/>
    <mergeCell ref="V31:V33"/>
    <mergeCell ref="W31:W33"/>
    <mergeCell ref="X31:X33"/>
    <mergeCell ref="Y31:Y33"/>
    <mergeCell ref="U28:U30"/>
    <mergeCell ref="V28:V30"/>
    <mergeCell ref="W28:W30"/>
    <mergeCell ref="X28:X30"/>
    <mergeCell ref="Y28:Y30"/>
    <mergeCell ref="F28:F30"/>
    <mergeCell ref="G28:G30"/>
    <mergeCell ref="H28:H30"/>
    <mergeCell ref="I28:I30"/>
    <mergeCell ref="J28:J30"/>
    <mergeCell ref="S28:S30"/>
    <mergeCell ref="U25:U27"/>
    <mergeCell ref="V25:V27"/>
    <mergeCell ref="W25:W27"/>
    <mergeCell ref="X25:X27"/>
    <mergeCell ref="Y25:Y27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S31:S33"/>
    <mergeCell ref="T31:T33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S25:S27"/>
    <mergeCell ref="T25:T27"/>
    <mergeCell ref="A25:A27"/>
    <mergeCell ref="B25:B27"/>
    <mergeCell ref="C25:C27"/>
    <mergeCell ref="D25:D27"/>
    <mergeCell ref="E25:E27"/>
    <mergeCell ref="F25:F27"/>
    <mergeCell ref="T28:T30"/>
    <mergeCell ref="F19:F21"/>
    <mergeCell ref="T22:T24"/>
    <mergeCell ref="U22:U24"/>
    <mergeCell ref="V22:V24"/>
    <mergeCell ref="W22:W24"/>
    <mergeCell ref="X22:X24"/>
    <mergeCell ref="Y22:Y24"/>
    <mergeCell ref="F22:F24"/>
    <mergeCell ref="G22:G24"/>
    <mergeCell ref="H22:H24"/>
    <mergeCell ref="I22:I24"/>
    <mergeCell ref="J22:J24"/>
    <mergeCell ref="S22:S24"/>
    <mergeCell ref="U19:U21"/>
    <mergeCell ref="V19:V21"/>
    <mergeCell ref="W19:W21"/>
    <mergeCell ref="X19:X21"/>
    <mergeCell ref="Y19:Y21"/>
    <mergeCell ref="U16:U18"/>
    <mergeCell ref="V16:V18"/>
    <mergeCell ref="W16:W18"/>
    <mergeCell ref="X16:X18"/>
    <mergeCell ref="Y16:Y18"/>
    <mergeCell ref="F16:F18"/>
    <mergeCell ref="G16:G18"/>
    <mergeCell ref="H16:H18"/>
    <mergeCell ref="I16:I18"/>
    <mergeCell ref="J16:J18"/>
    <mergeCell ref="S16:S18"/>
    <mergeCell ref="U13:U15"/>
    <mergeCell ref="V13:V15"/>
    <mergeCell ref="W13:W15"/>
    <mergeCell ref="X13:X15"/>
    <mergeCell ref="Y13:Y15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S19:S21"/>
    <mergeCell ref="T19:T21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S13:S15"/>
    <mergeCell ref="T13:T15"/>
    <mergeCell ref="A13:A15"/>
    <mergeCell ref="B13:B15"/>
    <mergeCell ref="C13:C15"/>
    <mergeCell ref="D13:D15"/>
    <mergeCell ref="E13:E15"/>
    <mergeCell ref="F13:F15"/>
    <mergeCell ref="T16:T18"/>
    <mergeCell ref="B7:B9"/>
    <mergeCell ref="C7:C9"/>
    <mergeCell ref="D7:D9"/>
    <mergeCell ref="E7:E9"/>
    <mergeCell ref="F7:F9"/>
    <mergeCell ref="H4:H6"/>
    <mergeCell ref="I4:I6"/>
    <mergeCell ref="J4:J6"/>
    <mergeCell ref="S4:S6"/>
    <mergeCell ref="T4:T6"/>
    <mergeCell ref="U4:U6"/>
    <mergeCell ref="T10:T12"/>
    <mergeCell ref="U10:U12"/>
    <mergeCell ref="V10:V12"/>
    <mergeCell ref="W10:W12"/>
    <mergeCell ref="X10:X12"/>
    <mergeCell ref="Y10:Y12"/>
    <mergeCell ref="F10:F12"/>
    <mergeCell ref="G10:G12"/>
    <mergeCell ref="H10:H12"/>
    <mergeCell ref="I10:I12"/>
    <mergeCell ref="J10:J12"/>
    <mergeCell ref="S10:S12"/>
    <mergeCell ref="U7:U9"/>
    <mergeCell ref="V7:V9"/>
    <mergeCell ref="W7:W9"/>
    <mergeCell ref="X7:X9"/>
    <mergeCell ref="Y7:Y9"/>
    <mergeCell ref="Y1:Y3"/>
    <mergeCell ref="B2:F2"/>
    <mergeCell ref="G2:I2"/>
    <mergeCell ref="A4:A6"/>
    <mergeCell ref="B4:B6"/>
    <mergeCell ref="C4:C6"/>
    <mergeCell ref="D4:D6"/>
    <mergeCell ref="E4:E6"/>
    <mergeCell ref="F4:F6"/>
    <mergeCell ref="G4:G6"/>
    <mergeCell ref="A1:A3"/>
    <mergeCell ref="B1:I1"/>
    <mergeCell ref="J1:J3"/>
    <mergeCell ref="K1:R2"/>
    <mergeCell ref="S1:W2"/>
    <mergeCell ref="X1:X3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S7:S9"/>
    <mergeCell ref="T7:T9"/>
    <mergeCell ref="V4:V6"/>
    <mergeCell ref="W4:W6"/>
    <mergeCell ref="X4:X6"/>
    <mergeCell ref="Y4:Y6"/>
    <mergeCell ref="A7:A9"/>
  </mergeCells>
  <pageMargins left="0.7" right="0.7" top="0.75" bottom="0.75" header="0.3" footer="0.3"/>
  <pageSetup scale="55" fitToHeight="0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5617-8580-432B-A81E-38E14D6A56B6}">
  <sheetPr>
    <pageSetUpPr fitToPage="1"/>
  </sheetPr>
  <dimension ref="A1:Y199"/>
  <sheetViews>
    <sheetView workbookViewId="0">
      <pane xSplit="14" ySplit="15" topLeftCell="O16" activePane="bottomRight" state="frozen"/>
      <selection activeCell="H25" sqref="H25:H26"/>
      <selection pane="topRight" activeCell="H25" sqref="H25:H26"/>
      <selection pane="bottomLeft" activeCell="H25" sqref="H25:H26"/>
      <selection pane="bottomRight" activeCell="H25" sqref="H25:H27"/>
    </sheetView>
  </sheetViews>
  <sheetFormatPr defaultRowHeight="15" x14ac:dyDescent="0.25"/>
  <cols>
    <col min="1" max="1" width="13.140625" customWidth="1"/>
    <col min="2" max="2" width="13" customWidth="1"/>
    <col min="3" max="3" width="16.42578125" customWidth="1"/>
    <col min="4" max="4" width="11.7109375" customWidth="1"/>
    <col min="5" max="9" width="0" hidden="1" customWidth="1"/>
    <col min="10" max="10" width="12.7109375" customWidth="1"/>
    <col min="11" max="11" width="11.42578125" customWidth="1"/>
    <col min="12" max="12" width="12.85546875" customWidth="1"/>
    <col min="13" max="13" width="12.42578125" customWidth="1"/>
    <col min="24" max="24" width="10.85546875" customWidth="1"/>
    <col min="25" max="25" width="14.5703125" customWidth="1"/>
  </cols>
  <sheetData>
    <row r="1" spans="1:25" ht="15.75" thickBot="1" x14ac:dyDescent="0.3">
      <c r="A1" s="290" t="s">
        <v>937</v>
      </c>
      <c r="B1" s="215" t="s">
        <v>946</v>
      </c>
      <c r="C1" s="216"/>
      <c r="D1" s="216"/>
      <c r="E1" s="216"/>
      <c r="F1" s="216"/>
      <c r="G1" s="217"/>
      <c r="H1" s="217"/>
      <c r="I1" s="218"/>
      <c r="J1" s="219" t="s">
        <v>943</v>
      </c>
      <c r="K1" s="221" t="s">
        <v>944</v>
      </c>
      <c r="L1" s="222"/>
      <c r="M1" s="222"/>
      <c r="N1" s="222"/>
      <c r="O1" s="222"/>
      <c r="P1" s="223"/>
      <c r="Q1" s="223"/>
      <c r="R1" s="224"/>
      <c r="S1" s="226" t="s">
        <v>132</v>
      </c>
      <c r="T1" s="227"/>
      <c r="U1" s="227"/>
      <c r="V1" s="227"/>
      <c r="W1" s="228"/>
      <c r="X1" s="211" t="s">
        <v>938</v>
      </c>
      <c r="Y1" s="280" t="s">
        <v>942</v>
      </c>
    </row>
    <row r="2" spans="1:25" ht="15.75" thickBot="1" x14ac:dyDescent="0.3">
      <c r="A2" s="290"/>
      <c r="B2" s="206" t="s">
        <v>135</v>
      </c>
      <c r="C2" s="207"/>
      <c r="D2" s="207"/>
      <c r="E2" s="207"/>
      <c r="F2" s="208"/>
      <c r="G2" s="209" t="s">
        <v>136</v>
      </c>
      <c r="H2" s="209"/>
      <c r="I2" s="210"/>
      <c r="J2" s="219"/>
      <c r="K2" s="225"/>
      <c r="L2" s="217"/>
      <c r="M2" s="217"/>
      <c r="N2" s="217"/>
      <c r="O2" s="217"/>
      <c r="P2" s="217"/>
      <c r="Q2" s="217"/>
      <c r="R2" s="218"/>
      <c r="S2" s="225"/>
      <c r="T2" s="217"/>
      <c r="U2" s="217"/>
      <c r="V2" s="217"/>
      <c r="W2" s="218"/>
      <c r="X2" s="211"/>
      <c r="Y2" s="280"/>
    </row>
    <row r="3" spans="1:25" ht="90.75" thickBot="1" x14ac:dyDescent="0.3">
      <c r="A3" s="291"/>
      <c r="B3" s="48" t="s">
        <v>137</v>
      </c>
      <c r="C3" s="49" t="s">
        <v>951</v>
      </c>
      <c r="D3" s="50" t="s">
        <v>952</v>
      </c>
      <c r="E3" s="48" t="s">
        <v>138</v>
      </c>
      <c r="F3" s="51" t="s">
        <v>139</v>
      </c>
      <c r="G3" s="49" t="s">
        <v>140</v>
      </c>
      <c r="H3" s="49" t="s">
        <v>141</v>
      </c>
      <c r="I3" s="49" t="s">
        <v>142</v>
      </c>
      <c r="J3" s="220"/>
      <c r="K3" s="50" t="s">
        <v>143</v>
      </c>
      <c r="L3" s="48" t="s">
        <v>144</v>
      </c>
      <c r="M3" s="50" t="s">
        <v>145</v>
      </c>
      <c r="N3" s="51" t="s">
        <v>146</v>
      </c>
      <c r="O3" s="52" t="s">
        <v>147</v>
      </c>
      <c r="P3" s="48" t="s">
        <v>148</v>
      </c>
      <c r="Q3" s="48" t="s">
        <v>149</v>
      </c>
      <c r="R3" s="48" t="s">
        <v>150</v>
      </c>
      <c r="S3" s="53" t="s">
        <v>146</v>
      </c>
      <c r="T3" s="53" t="s">
        <v>147</v>
      </c>
      <c r="U3" s="54" t="s">
        <v>148</v>
      </c>
      <c r="V3" s="55" t="s">
        <v>940</v>
      </c>
      <c r="W3" s="56" t="s">
        <v>941</v>
      </c>
      <c r="X3" s="212"/>
      <c r="Y3" s="281"/>
    </row>
    <row r="4" spans="1:25" x14ac:dyDescent="0.25">
      <c r="A4" s="304" t="s">
        <v>1041</v>
      </c>
      <c r="B4" s="285" t="s">
        <v>168</v>
      </c>
      <c r="C4" s="287">
        <v>34570</v>
      </c>
      <c r="D4" s="285" t="s">
        <v>953</v>
      </c>
      <c r="E4" s="285" t="s">
        <v>954</v>
      </c>
      <c r="F4" s="288" t="s">
        <v>955</v>
      </c>
      <c r="G4" s="285">
        <v>6</v>
      </c>
      <c r="H4" s="285">
        <v>14</v>
      </c>
      <c r="I4" s="285">
        <v>11</v>
      </c>
      <c r="J4" s="292" t="s">
        <v>956</v>
      </c>
      <c r="K4" s="143" t="s">
        <v>151</v>
      </c>
      <c r="L4" s="144" t="s">
        <v>155</v>
      </c>
      <c r="M4" s="145" t="s">
        <v>8</v>
      </c>
      <c r="N4" s="145">
        <v>600</v>
      </c>
      <c r="O4" s="145">
        <v>3</v>
      </c>
      <c r="P4" s="145" t="s">
        <v>154</v>
      </c>
      <c r="Q4" s="145">
        <v>3.5</v>
      </c>
      <c r="R4" s="146" t="s">
        <v>154</v>
      </c>
      <c r="S4" s="293">
        <v>208</v>
      </c>
      <c r="T4" s="293">
        <v>3</v>
      </c>
      <c r="U4" s="293">
        <v>10</v>
      </c>
      <c r="V4" s="295">
        <v>2.4</v>
      </c>
      <c r="W4" s="295">
        <v>0.5</v>
      </c>
      <c r="X4" s="298">
        <v>915</v>
      </c>
      <c r="Y4" s="298" t="s">
        <v>957</v>
      </c>
    </row>
    <row r="5" spans="1:25" x14ac:dyDescent="0.25">
      <c r="A5" s="305"/>
      <c r="B5" s="269"/>
      <c r="C5" s="269"/>
      <c r="D5" s="269"/>
      <c r="E5" s="269"/>
      <c r="F5" s="247"/>
      <c r="G5" s="269"/>
      <c r="H5" s="269"/>
      <c r="I5" s="269"/>
      <c r="J5" s="269"/>
      <c r="K5" s="147" t="s">
        <v>958</v>
      </c>
      <c r="L5" s="148" t="s">
        <v>155</v>
      </c>
      <c r="M5" s="153" t="s">
        <v>21</v>
      </c>
      <c r="N5" s="140">
        <v>208</v>
      </c>
      <c r="O5" s="140">
        <v>3</v>
      </c>
      <c r="P5" s="65" t="s">
        <v>959</v>
      </c>
      <c r="Q5" s="65">
        <v>7.8</v>
      </c>
      <c r="R5" s="64">
        <v>2</v>
      </c>
      <c r="S5" s="197"/>
      <c r="T5" s="197"/>
      <c r="U5" s="197"/>
      <c r="V5" s="296"/>
      <c r="W5" s="296"/>
      <c r="X5" s="299"/>
      <c r="Y5" s="299"/>
    </row>
    <row r="6" spans="1:25" ht="15.75" thickBot="1" x14ac:dyDescent="0.3">
      <c r="A6" s="310"/>
      <c r="B6" s="286"/>
      <c r="C6" s="286"/>
      <c r="D6" s="286"/>
      <c r="E6" s="286"/>
      <c r="F6" s="289"/>
      <c r="G6" s="286"/>
      <c r="H6" s="286"/>
      <c r="I6" s="286"/>
      <c r="J6" s="286"/>
      <c r="K6" s="149" t="s">
        <v>960</v>
      </c>
      <c r="L6" s="150" t="s">
        <v>155</v>
      </c>
      <c r="M6" s="153" t="s">
        <v>25</v>
      </c>
      <c r="N6" s="140">
        <v>208</v>
      </c>
      <c r="O6" s="140">
        <v>3</v>
      </c>
      <c r="P6" s="65" t="s">
        <v>1027</v>
      </c>
      <c r="Q6" s="65" t="s">
        <v>1028</v>
      </c>
      <c r="R6" s="152"/>
      <c r="S6" s="294"/>
      <c r="T6" s="294"/>
      <c r="U6" s="294"/>
      <c r="V6" s="297"/>
      <c r="W6" s="297"/>
      <c r="X6" s="300"/>
      <c r="Y6" s="300"/>
    </row>
    <row r="7" spans="1:25" x14ac:dyDescent="0.25">
      <c r="A7" s="304" t="s">
        <v>1188</v>
      </c>
      <c r="B7" s="285" t="s">
        <v>168</v>
      </c>
      <c r="C7" s="287">
        <v>34570</v>
      </c>
      <c r="D7" s="285" t="s">
        <v>953</v>
      </c>
      <c r="E7" s="285" t="s">
        <v>954</v>
      </c>
      <c r="F7" s="288" t="s">
        <v>955</v>
      </c>
      <c r="G7" s="285">
        <v>6</v>
      </c>
      <c r="H7" s="285">
        <v>14</v>
      </c>
      <c r="I7" s="285">
        <v>11</v>
      </c>
      <c r="J7" s="292" t="s">
        <v>956</v>
      </c>
      <c r="K7" s="143" t="s">
        <v>151</v>
      </c>
      <c r="L7" s="144" t="s">
        <v>155</v>
      </c>
      <c r="M7" s="155" t="s">
        <v>9</v>
      </c>
      <c r="N7" s="145">
        <v>600</v>
      </c>
      <c r="O7" s="145">
        <v>3</v>
      </c>
      <c r="P7" s="145" t="s">
        <v>154</v>
      </c>
      <c r="Q7" s="145">
        <v>7</v>
      </c>
      <c r="R7" s="146" t="s">
        <v>154</v>
      </c>
      <c r="S7" s="293">
        <v>208</v>
      </c>
      <c r="T7" s="293">
        <v>3</v>
      </c>
      <c r="U7" s="293">
        <v>10</v>
      </c>
      <c r="V7" s="295">
        <v>3.5</v>
      </c>
      <c r="W7" s="295">
        <v>0.75</v>
      </c>
      <c r="X7" s="298">
        <v>915</v>
      </c>
      <c r="Y7" s="298" t="s">
        <v>957</v>
      </c>
    </row>
    <row r="8" spans="1:25" x14ac:dyDescent="0.25">
      <c r="A8" s="305"/>
      <c r="B8" s="269"/>
      <c r="C8" s="269"/>
      <c r="D8" s="269"/>
      <c r="E8" s="269"/>
      <c r="F8" s="247"/>
      <c r="G8" s="269"/>
      <c r="H8" s="269"/>
      <c r="I8" s="269"/>
      <c r="J8" s="269"/>
      <c r="K8" s="147" t="s">
        <v>958</v>
      </c>
      <c r="L8" s="148" t="s">
        <v>155</v>
      </c>
      <c r="M8" s="153" t="s">
        <v>21</v>
      </c>
      <c r="N8" s="140">
        <v>208</v>
      </c>
      <c r="O8" s="140">
        <v>3</v>
      </c>
      <c r="P8" s="65" t="s">
        <v>959</v>
      </c>
      <c r="Q8" s="65">
        <v>7.8</v>
      </c>
      <c r="R8" s="64">
        <v>2</v>
      </c>
      <c r="S8" s="197"/>
      <c r="T8" s="197"/>
      <c r="U8" s="197"/>
      <c r="V8" s="296"/>
      <c r="W8" s="296"/>
      <c r="X8" s="299"/>
      <c r="Y8" s="299"/>
    </row>
    <row r="9" spans="1:25" ht="15.75" thickBot="1" x14ac:dyDescent="0.3">
      <c r="A9" s="310"/>
      <c r="B9" s="286"/>
      <c r="C9" s="286"/>
      <c r="D9" s="286"/>
      <c r="E9" s="286"/>
      <c r="F9" s="289"/>
      <c r="G9" s="286"/>
      <c r="H9" s="286"/>
      <c r="I9" s="286"/>
      <c r="J9" s="286"/>
      <c r="K9" s="149" t="s">
        <v>960</v>
      </c>
      <c r="L9" s="150" t="s">
        <v>155</v>
      </c>
      <c r="M9" s="153" t="s">
        <v>25</v>
      </c>
      <c r="N9" s="140">
        <v>208</v>
      </c>
      <c r="O9" s="140">
        <v>3</v>
      </c>
      <c r="P9" s="65" t="s">
        <v>1027</v>
      </c>
      <c r="Q9" s="65" t="s">
        <v>1028</v>
      </c>
      <c r="R9" s="152"/>
      <c r="S9" s="294"/>
      <c r="T9" s="294"/>
      <c r="U9" s="294"/>
      <c r="V9" s="297"/>
      <c r="W9" s="297"/>
      <c r="X9" s="300"/>
      <c r="Y9" s="300"/>
    </row>
    <row r="10" spans="1:25" x14ac:dyDescent="0.25">
      <c r="A10" s="304" t="s">
        <v>1189</v>
      </c>
      <c r="B10" s="285" t="s">
        <v>168</v>
      </c>
      <c r="C10" s="287">
        <v>34570</v>
      </c>
      <c r="D10" s="285" t="s">
        <v>953</v>
      </c>
      <c r="E10" s="285" t="s">
        <v>954</v>
      </c>
      <c r="F10" s="288" t="s">
        <v>955</v>
      </c>
      <c r="G10" s="285">
        <v>6</v>
      </c>
      <c r="H10" s="285">
        <v>14</v>
      </c>
      <c r="I10" s="285">
        <v>11</v>
      </c>
      <c r="J10" s="292" t="s">
        <v>956</v>
      </c>
      <c r="K10" s="143" t="s">
        <v>151</v>
      </c>
      <c r="L10" s="144" t="s">
        <v>155</v>
      </c>
      <c r="M10" s="155" t="s">
        <v>9</v>
      </c>
      <c r="N10" s="145">
        <v>600</v>
      </c>
      <c r="O10" s="145">
        <v>3</v>
      </c>
      <c r="P10" s="145" t="s">
        <v>154</v>
      </c>
      <c r="Q10" s="145">
        <v>7</v>
      </c>
      <c r="R10" s="146" t="s">
        <v>154</v>
      </c>
      <c r="S10" s="293">
        <v>208</v>
      </c>
      <c r="T10" s="293">
        <v>3</v>
      </c>
      <c r="U10" s="293">
        <v>10</v>
      </c>
      <c r="V10" s="295">
        <v>4.5999999999999996</v>
      </c>
      <c r="W10" s="295">
        <v>1</v>
      </c>
      <c r="X10" s="298">
        <v>915</v>
      </c>
      <c r="Y10" s="298" t="s">
        <v>957</v>
      </c>
    </row>
    <row r="11" spans="1:25" x14ac:dyDescent="0.25">
      <c r="A11" s="305"/>
      <c r="B11" s="269"/>
      <c r="C11" s="269"/>
      <c r="D11" s="269"/>
      <c r="E11" s="269"/>
      <c r="F11" s="247"/>
      <c r="G11" s="269"/>
      <c r="H11" s="269"/>
      <c r="I11" s="269"/>
      <c r="J11" s="269"/>
      <c r="K11" s="147" t="s">
        <v>958</v>
      </c>
      <c r="L11" s="148" t="s">
        <v>155</v>
      </c>
      <c r="M11" s="153" t="s">
        <v>21</v>
      </c>
      <c r="N11" s="140">
        <v>208</v>
      </c>
      <c r="O11" s="140">
        <v>3</v>
      </c>
      <c r="P11" s="65" t="s">
        <v>959</v>
      </c>
      <c r="Q11" s="65">
        <v>7.8</v>
      </c>
      <c r="R11" s="64">
        <v>2</v>
      </c>
      <c r="S11" s="197"/>
      <c r="T11" s="197"/>
      <c r="U11" s="197"/>
      <c r="V11" s="296"/>
      <c r="W11" s="296"/>
      <c r="X11" s="299"/>
      <c r="Y11" s="299"/>
    </row>
    <row r="12" spans="1:25" ht="15.75" thickBot="1" x14ac:dyDescent="0.3">
      <c r="A12" s="310"/>
      <c r="B12" s="286"/>
      <c r="C12" s="286"/>
      <c r="D12" s="286"/>
      <c r="E12" s="286"/>
      <c r="F12" s="289"/>
      <c r="G12" s="286"/>
      <c r="H12" s="286"/>
      <c r="I12" s="286"/>
      <c r="J12" s="286"/>
      <c r="K12" s="149" t="s">
        <v>960</v>
      </c>
      <c r="L12" s="150" t="s">
        <v>155</v>
      </c>
      <c r="M12" s="153" t="s">
        <v>25</v>
      </c>
      <c r="N12" s="140">
        <v>208</v>
      </c>
      <c r="O12" s="140">
        <v>3</v>
      </c>
      <c r="P12" s="65" t="s">
        <v>1027</v>
      </c>
      <c r="Q12" s="65" t="s">
        <v>1028</v>
      </c>
      <c r="R12" s="152"/>
      <c r="S12" s="294"/>
      <c r="T12" s="294"/>
      <c r="U12" s="294"/>
      <c r="V12" s="297"/>
      <c r="W12" s="297"/>
      <c r="X12" s="300"/>
      <c r="Y12" s="300"/>
    </row>
    <row r="13" spans="1:25" x14ac:dyDescent="0.25">
      <c r="A13" s="304" t="s">
        <v>1190</v>
      </c>
      <c r="B13" s="285" t="s">
        <v>168</v>
      </c>
      <c r="C13" s="287">
        <v>34570</v>
      </c>
      <c r="D13" s="285" t="s">
        <v>953</v>
      </c>
      <c r="E13" s="285" t="s">
        <v>954</v>
      </c>
      <c r="F13" s="288" t="s">
        <v>955</v>
      </c>
      <c r="G13" s="285">
        <v>6</v>
      </c>
      <c r="H13" s="285">
        <v>14</v>
      </c>
      <c r="I13" s="285">
        <v>11</v>
      </c>
      <c r="J13" s="292" t="s">
        <v>956</v>
      </c>
      <c r="K13" s="143" t="s">
        <v>151</v>
      </c>
      <c r="L13" s="144" t="s">
        <v>155</v>
      </c>
      <c r="M13" s="155" t="s">
        <v>127</v>
      </c>
      <c r="N13" s="145">
        <v>600</v>
      </c>
      <c r="O13" s="145">
        <v>3</v>
      </c>
      <c r="P13" s="145" t="s">
        <v>154</v>
      </c>
      <c r="Q13" s="145">
        <v>12.5</v>
      </c>
      <c r="R13" s="146" t="s">
        <v>154</v>
      </c>
      <c r="S13" s="293">
        <v>208</v>
      </c>
      <c r="T13" s="293">
        <v>3</v>
      </c>
      <c r="U13" s="293">
        <v>10</v>
      </c>
      <c r="V13" s="295">
        <v>6.6</v>
      </c>
      <c r="W13" s="295">
        <v>1.5</v>
      </c>
      <c r="X13" s="298">
        <v>915</v>
      </c>
      <c r="Y13" s="298" t="s">
        <v>957</v>
      </c>
    </row>
    <row r="14" spans="1:25" x14ac:dyDescent="0.25">
      <c r="A14" s="305"/>
      <c r="B14" s="269"/>
      <c r="C14" s="269"/>
      <c r="D14" s="269"/>
      <c r="E14" s="269"/>
      <c r="F14" s="247"/>
      <c r="G14" s="269"/>
      <c r="H14" s="269"/>
      <c r="I14" s="269"/>
      <c r="J14" s="269"/>
      <c r="K14" s="147" t="s">
        <v>958</v>
      </c>
      <c r="L14" s="148" t="s">
        <v>155</v>
      </c>
      <c r="M14" s="153" t="s">
        <v>21</v>
      </c>
      <c r="N14" s="140">
        <v>208</v>
      </c>
      <c r="O14" s="140">
        <v>3</v>
      </c>
      <c r="P14" s="65" t="s">
        <v>959</v>
      </c>
      <c r="Q14" s="65">
        <v>7.8</v>
      </c>
      <c r="R14" s="64">
        <v>2</v>
      </c>
      <c r="S14" s="197"/>
      <c r="T14" s="197"/>
      <c r="U14" s="197"/>
      <c r="V14" s="296"/>
      <c r="W14" s="296"/>
      <c r="X14" s="299"/>
      <c r="Y14" s="299"/>
    </row>
    <row r="15" spans="1:25" ht="15.75" thickBot="1" x14ac:dyDescent="0.3">
      <c r="A15" s="310"/>
      <c r="B15" s="286"/>
      <c r="C15" s="286"/>
      <c r="D15" s="286"/>
      <c r="E15" s="286"/>
      <c r="F15" s="289"/>
      <c r="G15" s="286"/>
      <c r="H15" s="286"/>
      <c r="I15" s="286"/>
      <c r="J15" s="286"/>
      <c r="K15" s="149" t="s">
        <v>960</v>
      </c>
      <c r="L15" s="150" t="s">
        <v>155</v>
      </c>
      <c r="M15" s="153" t="s">
        <v>25</v>
      </c>
      <c r="N15" s="140">
        <v>208</v>
      </c>
      <c r="O15" s="140">
        <v>3</v>
      </c>
      <c r="P15" s="65" t="s">
        <v>1027</v>
      </c>
      <c r="Q15" s="65" t="s">
        <v>1028</v>
      </c>
      <c r="R15" s="152"/>
      <c r="S15" s="294"/>
      <c r="T15" s="294"/>
      <c r="U15" s="294"/>
      <c r="V15" s="297"/>
      <c r="W15" s="297"/>
      <c r="X15" s="300"/>
      <c r="Y15" s="300"/>
    </row>
    <row r="16" spans="1:25" x14ac:dyDescent="0.25">
      <c r="A16" s="304" t="s">
        <v>1191</v>
      </c>
      <c r="B16" s="285" t="s">
        <v>168</v>
      </c>
      <c r="C16" s="287">
        <v>34570</v>
      </c>
      <c r="D16" s="285" t="s">
        <v>953</v>
      </c>
      <c r="E16" s="285" t="s">
        <v>954</v>
      </c>
      <c r="F16" s="288" t="s">
        <v>955</v>
      </c>
      <c r="G16" s="285">
        <v>6</v>
      </c>
      <c r="H16" s="285">
        <v>14</v>
      </c>
      <c r="I16" s="285">
        <v>11</v>
      </c>
      <c r="J16" s="292" t="s">
        <v>956</v>
      </c>
      <c r="K16" s="143" t="s">
        <v>151</v>
      </c>
      <c r="L16" s="144" t="s">
        <v>155</v>
      </c>
      <c r="M16" s="155" t="s">
        <v>127</v>
      </c>
      <c r="N16" s="145">
        <v>600</v>
      </c>
      <c r="O16" s="145">
        <v>3</v>
      </c>
      <c r="P16" s="145" t="s">
        <v>154</v>
      </c>
      <c r="Q16" s="145">
        <v>12.5</v>
      </c>
      <c r="R16" s="146" t="s">
        <v>154</v>
      </c>
      <c r="S16" s="293">
        <v>208</v>
      </c>
      <c r="T16" s="293">
        <v>3</v>
      </c>
      <c r="U16" s="293">
        <v>10</v>
      </c>
      <c r="V16" s="295">
        <v>7.5</v>
      </c>
      <c r="W16" s="295">
        <v>2</v>
      </c>
      <c r="X16" s="298">
        <v>915</v>
      </c>
      <c r="Y16" s="298" t="s">
        <v>957</v>
      </c>
    </row>
    <row r="17" spans="1:25" x14ac:dyDescent="0.25">
      <c r="A17" s="305"/>
      <c r="B17" s="269"/>
      <c r="C17" s="269"/>
      <c r="D17" s="269"/>
      <c r="E17" s="269"/>
      <c r="F17" s="247"/>
      <c r="G17" s="269"/>
      <c r="H17" s="269"/>
      <c r="I17" s="269"/>
      <c r="J17" s="269"/>
      <c r="K17" s="147" t="s">
        <v>958</v>
      </c>
      <c r="L17" s="148" t="s">
        <v>155</v>
      </c>
      <c r="M17" s="153" t="s">
        <v>21</v>
      </c>
      <c r="N17" s="140">
        <v>208</v>
      </c>
      <c r="O17" s="140">
        <v>3</v>
      </c>
      <c r="P17" s="65" t="s">
        <v>959</v>
      </c>
      <c r="Q17" s="65">
        <v>7.8</v>
      </c>
      <c r="R17" s="64">
        <v>2</v>
      </c>
      <c r="S17" s="197"/>
      <c r="T17" s="197"/>
      <c r="U17" s="197"/>
      <c r="V17" s="296"/>
      <c r="W17" s="296"/>
      <c r="X17" s="299"/>
      <c r="Y17" s="299"/>
    </row>
    <row r="18" spans="1:25" ht="15.75" thickBot="1" x14ac:dyDescent="0.3">
      <c r="A18" s="310"/>
      <c r="B18" s="286"/>
      <c r="C18" s="286"/>
      <c r="D18" s="286"/>
      <c r="E18" s="286"/>
      <c r="F18" s="289"/>
      <c r="G18" s="286"/>
      <c r="H18" s="286"/>
      <c r="I18" s="286"/>
      <c r="J18" s="286"/>
      <c r="K18" s="149" t="s">
        <v>960</v>
      </c>
      <c r="L18" s="150" t="s">
        <v>155</v>
      </c>
      <c r="M18" s="153" t="s">
        <v>25</v>
      </c>
      <c r="N18" s="140">
        <v>208</v>
      </c>
      <c r="O18" s="140">
        <v>3</v>
      </c>
      <c r="P18" s="65" t="s">
        <v>1027</v>
      </c>
      <c r="Q18" s="65" t="s">
        <v>1028</v>
      </c>
      <c r="R18" s="152"/>
      <c r="S18" s="294"/>
      <c r="T18" s="294"/>
      <c r="U18" s="294"/>
      <c r="V18" s="297"/>
      <c r="W18" s="297"/>
      <c r="X18" s="300"/>
      <c r="Y18" s="300"/>
    </row>
    <row r="19" spans="1:25" x14ac:dyDescent="0.25">
      <c r="A19" s="304" t="s">
        <v>1192</v>
      </c>
      <c r="B19" s="285" t="s">
        <v>168</v>
      </c>
      <c r="C19" s="287">
        <v>34570</v>
      </c>
      <c r="D19" s="285" t="s">
        <v>953</v>
      </c>
      <c r="E19" s="285" t="s">
        <v>954</v>
      </c>
      <c r="F19" s="288" t="s">
        <v>955</v>
      </c>
      <c r="G19" s="285">
        <v>6</v>
      </c>
      <c r="H19" s="285">
        <v>14</v>
      </c>
      <c r="I19" s="285">
        <v>11</v>
      </c>
      <c r="J19" s="292" t="s">
        <v>956</v>
      </c>
      <c r="K19" s="143" t="s">
        <v>151</v>
      </c>
      <c r="L19" s="144" t="s">
        <v>155</v>
      </c>
      <c r="M19" s="155" t="s">
        <v>127</v>
      </c>
      <c r="N19" s="145">
        <v>600</v>
      </c>
      <c r="O19" s="145">
        <v>3</v>
      </c>
      <c r="P19" s="145" t="s">
        <v>154</v>
      </c>
      <c r="Q19" s="145">
        <v>12.5</v>
      </c>
      <c r="R19" s="146" t="s">
        <v>154</v>
      </c>
      <c r="S19" s="293">
        <v>208</v>
      </c>
      <c r="T19" s="293">
        <v>3</v>
      </c>
      <c r="U19" s="293">
        <v>25</v>
      </c>
      <c r="V19" s="295">
        <v>10.6</v>
      </c>
      <c r="W19" s="295">
        <v>3</v>
      </c>
      <c r="X19" s="298">
        <v>915</v>
      </c>
      <c r="Y19" s="298" t="s">
        <v>957</v>
      </c>
    </row>
    <row r="20" spans="1:25" x14ac:dyDescent="0.25">
      <c r="A20" s="305"/>
      <c r="B20" s="269"/>
      <c r="C20" s="269"/>
      <c r="D20" s="269"/>
      <c r="E20" s="269"/>
      <c r="F20" s="247"/>
      <c r="G20" s="269"/>
      <c r="H20" s="269"/>
      <c r="I20" s="269"/>
      <c r="J20" s="269"/>
      <c r="K20" s="147" t="s">
        <v>958</v>
      </c>
      <c r="L20" s="148" t="s">
        <v>155</v>
      </c>
      <c r="M20" s="153" t="s">
        <v>969</v>
      </c>
      <c r="N20" s="140">
        <v>208</v>
      </c>
      <c r="O20" s="140">
        <v>3</v>
      </c>
      <c r="P20" s="65" t="s">
        <v>959</v>
      </c>
      <c r="Q20" s="65">
        <v>11</v>
      </c>
      <c r="R20" s="64">
        <v>3</v>
      </c>
      <c r="S20" s="197"/>
      <c r="T20" s="197"/>
      <c r="U20" s="197"/>
      <c r="V20" s="296"/>
      <c r="W20" s="296"/>
      <c r="X20" s="299"/>
      <c r="Y20" s="299"/>
    </row>
    <row r="21" spans="1:25" ht="15.75" thickBot="1" x14ac:dyDescent="0.3">
      <c r="A21" s="310"/>
      <c r="B21" s="286"/>
      <c r="C21" s="286"/>
      <c r="D21" s="286"/>
      <c r="E21" s="286"/>
      <c r="F21" s="289"/>
      <c r="G21" s="286"/>
      <c r="H21" s="286"/>
      <c r="I21" s="286"/>
      <c r="J21" s="286"/>
      <c r="K21" s="149" t="s">
        <v>960</v>
      </c>
      <c r="L21" s="150" t="s">
        <v>155</v>
      </c>
      <c r="M21" s="153" t="s">
        <v>1029</v>
      </c>
      <c r="N21" s="140">
        <v>208</v>
      </c>
      <c r="O21" s="140">
        <v>3</v>
      </c>
      <c r="P21" s="65" t="s">
        <v>962</v>
      </c>
      <c r="Q21" s="65" t="s">
        <v>1030</v>
      </c>
      <c r="R21" s="152"/>
      <c r="S21" s="294"/>
      <c r="T21" s="294"/>
      <c r="U21" s="294"/>
      <c r="V21" s="297"/>
      <c r="W21" s="297"/>
      <c r="X21" s="300"/>
      <c r="Y21" s="300"/>
    </row>
    <row r="22" spans="1:25" x14ac:dyDescent="0.25">
      <c r="A22" s="304" t="s">
        <v>1193</v>
      </c>
      <c r="B22" s="285" t="s">
        <v>168</v>
      </c>
      <c r="C22" s="287">
        <v>36532</v>
      </c>
      <c r="D22" s="285" t="s">
        <v>985</v>
      </c>
      <c r="E22" s="285" t="s">
        <v>954</v>
      </c>
      <c r="F22" s="288" t="s">
        <v>973</v>
      </c>
      <c r="G22" s="307" t="s">
        <v>1031</v>
      </c>
      <c r="H22" s="285">
        <v>14</v>
      </c>
      <c r="I22" s="285">
        <v>11</v>
      </c>
      <c r="J22" s="292" t="s">
        <v>956</v>
      </c>
      <c r="K22" s="143" t="s">
        <v>151</v>
      </c>
      <c r="L22" s="144" t="s">
        <v>155</v>
      </c>
      <c r="M22" s="155" t="s">
        <v>11</v>
      </c>
      <c r="N22" s="145">
        <v>600</v>
      </c>
      <c r="O22" s="145">
        <v>3</v>
      </c>
      <c r="P22" s="145" t="s">
        <v>154</v>
      </c>
      <c r="Q22" s="145">
        <v>25</v>
      </c>
      <c r="R22" s="146" t="s">
        <v>154</v>
      </c>
      <c r="S22" s="293">
        <v>208</v>
      </c>
      <c r="T22" s="293">
        <v>3</v>
      </c>
      <c r="U22" s="293">
        <v>25</v>
      </c>
      <c r="V22" s="295">
        <v>16.7</v>
      </c>
      <c r="W22" s="295">
        <v>5</v>
      </c>
      <c r="X22" s="295">
        <v>1373</v>
      </c>
      <c r="Y22" s="298" t="s">
        <v>957</v>
      </c>
    </row>
    <row r="23" spans="1:25" x14ac:dyDescent="0.25">
      <c r="A23" s="305"/>
      <c r="B23" s="269"/>
      <c r="C23" s="269"/>
      <c r="D23" s="269"/>
      <c r="E23" s="269"/>
      <c r="F23" s="247"/>
      <c r="G23" s="308"/>
      <c r="H23" s="269"/>
      <c r="I23" s="269"/>
      <c r="J23" s="269"/>
      <c r="K23" s="147" t="s">
        <v>958</v>
      </c>
      <c r="L23" s="148" t="s">
        <v>155</v>
      </c>
      <c r="M23" s="153" t="s">
        <v>974</v>
      </c>
      <c r="N23" s="140">
        <v>208</v>
      </c>
      <c r="O23" s="140">
        <v>3</v>
      </c>
      <c r="P23" s="65" t="s">
        <v>959</v>
      </c>
      <c r="Q23" s="65">
        <v>17.5</v>
      </c>
      <c r="R23" s="64">
        <v>5</v>
      </c>
      <c r="S23" s="197"/>
      <c r="T23" s="197"/>
      <c r="U23" s="197"/>
      <c r="V23" s="296"/>
      <c r="W23" s="296"/>
      <c r="X23" s="296"/>
      <c r="Y23" s="299"/>
    </row>
    <row r="24" spans="1:25" ht="15.75" thickBot="1" x14ac:dyDescent="0.3">
      <c r="A24" s="310"/>
      <c r="B24" s="286"/>
      <c r="C24" s="286"/>
      <c r="D24" s="286"/>
      <c r="E24" s="286"/>
      <c r="F24" s="289"/>
      <c r="G24" s="309"/>
      <c r="H24" s="286"/>
      <c r="I24" s="286"/>
      <c r="J24" s="286"/>
      <c r="K24" s="149" t="s">
        <v>960</v>
      </c>
      <c r="L24" s="150" t="s">
        <v>155</v>
      </c>
      <c r="M24" s="153" t="s">
        <v>1029</v>
      </c>
      <c r="N24" s="140">
        <v>208</v>
      </c>
      <c r="O24" s="140">
        <v>3</v>
      </c>
      <c r="P24" s="65" t="s">
        <v>962</v>
      </c>
      <c r="Q24" s="65" t="s">
        <v>1030</v>
      </c>
      <c r="R24" s="152"/>
      <c r="S24" s="294"/>
      <c r="T24" s="294"/>
      <c r="U24" s="294"/>
      <c r="V24" s="297"/>
      <c r="W24" s="297"/>
      <c r="X24" s="297"/>
      <c r="Y24" s="300"/>
    </row>
    <row r="25" spans="1:25" x14ac:dyDescent="0.25">
      <c r="A25" s="304" t="s">
        <v>1194</v>
      </c>
      <c r="B25" s="285" t="s">
        <v>168</v>
      </c>
      <c r="C25" s="287">
        <v>36532</v>
      </c>
      <c r="D25" s="285" t="s">
        <v>985</v>
      </c>
      <c r="E25" s="285" t="s">
        <v>954</v>
      </c>
      <c r="F25" s="288" t="s">
        <v>973</v>
      </c>
      <c r="G25" s="307" t="s">
        <v>1031</v>
      </c>
      <c r="H25" s="285">
        <v>14</v>
      </c>
      <c r="I25" s="285">
        <v>11</v>
      </c>
      <c r="J25" s="292" t="s">
        <v>956</v>
      </c>
      <c r="K25" s="143" t="s">
        <v>151</v>
      </c>
      <c r="L25" s="144" t="s">
        <v>155</v>
      </c>
      <c r="M25" s="155" t="s">
        <v>12</v>
      </c>
      <c r="N25" s="145">
        <v>600</v>
      </c>
      <c r="O25" s="145">
        <v>3</v>
      </c>
      <c r="P25" s="145" t="s">
        <v>154</v>
      </c>
      <c r="Q25" s="145">
        <v>50</v>
      </c>
      <c r="R25" s="146" t="s">
        <v>154</v>
      </c>
      <c r="S25" s="293">
        <v>208</v>
      </c>
      <c r="T25" s="293">
        <v>3</v>
      </c>
      <c r="U25" s="293">
        <v>25</v>
      </c>
      <c r="V25" s="295">
        <v>24.2</v>
      </c>
      <c r="W25" s="295">
        <v>7.5</v>
      </c>
      <c r="X25" s="295">
        <v>1373</v>
      </c>
      <c r="Y25" s="298" t="s">
        <v>977</v>
      </c>
    </row>
    <row r="26" spans="1:25" x14ac:dyDescent="0.25">
      <c r="A26" s="305"/>
      <c r="B26" s="269"/>
      <c r="C26" s="269"/>
      <c r="D26" s="269"/>
      <c r="E26" s="269"/>
      <c r="F26" s="247"/>
      <c r="G26" s="308"/>
      <c r="H26" s="269"/>
      <c r="I26" s="269"/>
      <c r="J26" s="269"/>
      <c r="K26" s="147" t="s">
        <v>958</v>
      </c>
      <c r="L26" s="148" t="s">
        <v>155</v>
      </c>
      <c r="M26" s="153" t="s">
        <v>978</v>
      </c>
      <c r="N26" s="140">
        <v>208</v>
      </c>
      <c r="O26" s="140">
        <v>3</v>
      </c>
      <c r="P26" s="65" t="s">
        <v>959</v>
      </c>
      <c r="Q26" s="65">
        <v>32.200000000000003</v>
      </c>
      <c r="R26" s="64">
        <v>10</v>
      </c>
      <c r="S26" s="197"/>
      <c r="T26" s="197"/>
      <c r="U26" s="197"/>
      <c r="V26" s="296"/>
      <c r="W26" s="296"/>
      <c r="X26" s="296"/>
      <c r="Y26" s="299"/>
    </row>
    <row r="27" spans="1:25" ht="15.75" thickBot="1" x14ac:dyDescent="0.3">
      <c r="A27" s="310"/>
      <c r="B27" s="286"/>
      <c r="C27" s="286"/>
      <c r="D27" s="286"/>
      <c r="E27" s="286"/>
      <c r="F27" s="289"/>
      <c r="G27" s="309"/>
      <c r="H27" s="286"/>
      <c r="I27" s="286"/>
      <c r="J27" s="286"/>
      <c r="K27" s="149" t="s">
        <v>960</v>
      </c>
      <c r="L27" s="150" t="s">
        <v>155</v>
      </c>
      <c r="M27" s="153" t="s">
        <v>1029</v>
      </c>
      <c r="N27" s="140">
        <v>208</v>
      </c>
      <c r="O27" s="140">
        <v>3</v>
      </c>
      <c r="P27" s="65" t="s">
        <v>962</v>
      </c>
      <c r="Q27" s="65" t="s">
        <v>1030</v>
      </c>
      <c r="R27" s="152"/>
      <c r="S27" s="294"/>
      <c r="T27" s="294"/>
      <c r="U27" s="294"/>
      <c r="V27" s="297"/>
      <c r="W27" s="297"/>
      <c r="X27" s="297"/>
      <c r="Y27" s="300"/>
    </row>
    <row r="28" spans="1:25" x14ac:dyDescent="0.25">
      <c r="A28" s="304" t="s">
        <v>1195</v>
      </c>
      <c r="B28" s="285" t="s">
        <v>168</v>
      </c>
      <c r="C28" s="287">
        <v>34570</v>
      </c>
      <c r="D28" s="285" t="s">
        <v>953</v>
      </c>
      <c r="E28" s="285" t="s">
        <v>954</v>
      </c>
      <c r="F28" s="288" t="s">
        <v>955</v>
      </c>
      <c r="G28" s="285">
        <v>6</v>
      </c>
      <c r="H28" s="285">
        <v>14</v>
      </c>
      <c r="I28" s="285">
        <v>11</v>
      </c>
      <c r="J28" s="292" t="s">
        <v>956</v>
      </c>
      <c r="K28" s="143" t="s">
        <v>151</v>
      </c>
      <c r="L28" s="144" t="s">
        <v>155</v>
      </c>
      <c r="M28" s="155" t="s">
        <v>12</v>
      </c>
      <c r="N28" s="145">
        <v>600</v>
      </c>
      <c r="O28" s="145">
        <v>3</v>
      </c>
      <c r="P28" s="145" t="s">
        <v>154</v>
      </c>
      <c r="Q28" s="145">
        <v>50</v>
      </c>
      <c r="R28" s="146" t="s">
        <v>154</v>
      </c>
      <c r="S28" s="293">
        <v>208</v>
      </c>
      <c r="T28" s="293">
        <v>3</v>
      </c>
      <c r="U28" s="293">
        <v>25</v>
      </c>
      <c r="V28" s="295">
        <v>30.8</v>
      </c>
      <c r="W28" s="295">
        <v>10</v>
      </c>
      <c r="X28" s="298">
        <v>915</v>
      </c>
      <c r="Y28" s="298" t="s">
        <v>981</v>
      </c>
    </row>
    <row r="29" spans="1:25" x14ac:dyDescent="0.25">
      <c r="A29" s="305"/>
      <c r="B29" s="269"/>
      <c r="C29" s="269"/>
      <c r="D29" s="269"/>
      <c r="E29" s="269"/>
      <c r="F29" s="247"/>
      <c r="G29" s="269"/>
      <c r="H29" s="269"/>
      <c r="I29" s="269"/>
      <c r="J29" s="269"/>
      <c r="K29" s="147" t="s">
        <v>958</v>
      </c>
      <c r="L29" s="148" t="s">
        <v>155</v>
      </c>
      <c r="M29" s="153" t="s">
        <v>982</v>
      </c>
      <c r="N29" s="140">
        <v>208</v>
      </c>
      <c r="O29" s="140">
        <v>3</v>
      </c>
      <c r="P29" s="65" t="s">
        <v>76</v>
      </c>
      <c r="Q29" s="65">
        <v>32.200000000000003</v>
      </c>
      <c r="R29" s="64">
        <v>10</v>
      </c>
      <c r="S29" s="197"/>
      <c r="T29" s="197"/>
      <c r="U29" s="197"/>
      <c r="V29" s="296"/>
      <c r="W29" s="296"/>
      <c r="X29" s="299"/>
      <c r="Y29" s="299"/>
    </row>
    <row r="30" spans="1:25" ht="15.75" thickBot="1" x14ac:dyDescent="0.3">
      <c r="A30" s="310"/>
      <c r="B30" s="286"/>
      <c r="C30" s="286"/>
      <c r="D30" s="286"/>
      <c r="E30" s="286"/>
      <c r="F30" s="289"/>
      <c r="G30" s="286"/>
      <c r="H30" s="286"/>
      <c r="I30" s="286"/>
      <c r="J30" s="286"/>
      <c r="K30" s="149" t="s">
        <v>960</v>
      </c>
      <c r="L30" s="150" t="s">
        <v>155</v>
      </c>
      <c r="M30" s="153" t="s">
        <v>1032</v>
      </c>
      <c r="N30" s="140">
        <v>208</v>
      </c>
      <c r="O30" s="140">
        <v>3</v>
      </c>
      <c r="P30" s="65" t="s">
        <v>962</v>
      </c>
      <c r="Q30" s="65" t="s">
        <v>1033</v>
      </c>
      <c r="R30" s="152"/>
      <c r="S30" s="294"/>
      <c r="T30" s="294"/>
      <c r="U30" s="294"/>
      <c r="V30" s="297"/>
      <c r="W30" s="297"/>
      <c r="X30" s="300"/>
      <c r="Y30" s="300"/>
    </row>
    <row r="31" spans="1:25" x14ac:dyDescent="0.25">
      <c r="A31" s="304" t="s">
        <v>1196</v>
      </c>
      <c r="B31" s="285" t="s">
        <v>168</v>
      </c>
      <c r="C31" s="287">
        <v>36532</v>
      </c>
      <c r="D31" s="285" t="s">
        <v>985</v>
      </c>
      <c r="E31" s="285" t="s">
        <v>954</v>
      </c>
      <c r="F31" s="288" t="s">
        <v>973</v>
      </c>
      <c r="G31" s="285">
        <v>15</v>
      </c>
      <c r="H31" s="285">
        <v>14</v>
      </c>
      <c r="I31" s="285">
        <v>11</v>
      </c>
      <c r="J31" s="292" t="s">
        <v>956</v>
      </c>
      <c r="K31" s="143" t="s">
        <v>151</v>
      </c>
      <c r="L31" s="144" t="s">
        <v>155</v>
      </c>
      <c r="M31" s="155" t="s">
        <v>13</v>
      </c>
      <c r="N31" s="145">
        <v>600</v>
      </c>
      <c r="O31" s="145">
        <v>3</v>
      </c>
      <c r="P31" s="145" t="s">
        <v>154</v>
      </c>
      <c r="Q31" s="145">
        <v>80</v>
      </c>
      <c r="R31" s="146" t="s">
        <v>154</v>
      </c>
      <c r="S31" s="293">
        <v>208</v>
      </c>
      <c r="T31" s="293">
        <v>3</v>
      </c>
      <c r="U31" s="293">
        <v>25</v>
      </c>
      <c r="V31" s="295">
        <v>46.2</v>
      </c>
      <c r="W31" s="295">
        <v>15</v>
      </c>
      <c r="X31" s="298">
        <v>2289</v>
      </c>
      <c r="Y31" s="298" t="s">
        <v>986</v>
      </c>
    </row>
    <row r="32" spans="1:25" x14ac:dyDescent="0.25">
      <c r="A32" s="305"/>
      <c r="B32" s="269"/>
      <c r="C32" s="269"/>
      <c r="D32" s="269"/>
      <c r="E32" s="269"/>
      <c r="F32" s="247"/>
      <c r="G32" s="269"/>
      <c r="H32" s="269"/>
      <c r="I32" s="269"/>
      <c r="J32" s="269"/>
      <c r="K32" s="147" t="s">
        <v>958</v>
      </c>
      <c r="L32" s="148" t="s">
        <v>155</v>
      </c>
      <c r="M32" s="153" t="s">
        <v>1004</v>
      </c>
      <c r="N32" s="140">
        <v>208</v>
      </c>
      <c r="O32" s="140">
        <v>3</v>
      </c>
      <c r="P32" s="65" t="s">
        <v>76</v>
      </c>
      <c r="Q32" s="65">
        <v>48.3</v>
      </c>
      <c r="R32" s="64">
        <v>15</v>
      </c>
      <c r="S32" s="197"/>
      <c r="T32" s="197"/>
      <c r="U32" s="197"/>
      <c r="V32" s="296"/>
      <c r="W32" s="296"/>
      <c r="X32" s="299"/>
      <c r="Y32" s="299"/>
    </row>
    <row r="33" spans="1:25" ht="15.75" thickBot="1" x14ac:dyDescent="0.3">
      <c r="A33" s="310"/>
      <c r="B33" s="286"/>
      <c r="C33" s="286"/>
      <c r="D33" s="286"/>
      <c r="E33" s="286"/>
      <c r="F33" s="289"/>
      <c r="G33" s="286"/>
      <c r="H33" s="286"/>
      <c r="I33" s="286"/>
      <c r="J33" s="286"/>
      <c r="K33" s="149" t="s">
        <v>960</v>
      </c>
      <c r="L33" s="150" t="s">
        <v>155</v>
      </c>
      <c r="M33" s="153" t="s">
        <v>1032</v>
      </c>
      <c r="N33" s="140">
        <v>208</v>
      </c>
      <c r="O33" s="140">
        <v>3</v>
      </c>
      <c r="P33" s="65" t="s">
        <v>962</v>
      </c>
      <c r="Q33" s="65" t="s">
        <v>1033</v>
      </c>
      <c r="R33" s="152"/>
      <c r="S33" s="294"/>
      <c r="T33" s="294"/>
      <c r="U33" s="294"/>
      <c r="V33" s="297"/>
      <c r="W33" s="297"/>
      <c r="X33" s="300"/>
      <c r="Y33" s="300"/>
    </row>
    <row r="34" spans="1:25" x14ac:dyDescent="0.25">
      <c r="A34" s="304" t="s">
        <v>1197</v>
      </c>
      <c r="B34" s="285" t="s">
        <v>168</v>
      </c>
      <c r="C34" s="287">
        <v>36532</v>
      </c>
      <c r="D34" s="285" t="s">
        <v>985</v>
      </c>
      <c r="E34" s="285" t="s">
        <v>954</v>
      </c>
      <c r="F34" s="288" t="s">
        <v>973</v>
      </c>
      <c r="G34" s="285">
        <v>15</v>
      </c>
      <c r="H34" s="285">
        <v>14</v>
      </c>
      <c r="I34" s="285">
        <v>11</v>
      </c>
      <c r="J34" s="292" t="s">
        <v>956</v>
      </c>
      <c r="K34" s="143" t="s">
        <v>151</v>
      </c>
      <c r="L34" s="144" t="s">
        <v>155</v>
      </c>
      <c r="M34" s="155" t="s">
        <v>13</v>
      </c>
      <c r="N34" s="145">
        <v>600</v>
      </c>
      <c r="O34" s="145">
        <v>3</v>
      </c>
      <c r="P34" s="145" t="s">
        <v>154</v>
      </c>
      <c r="Q34" s="145">
        <v>80</v>
      </c>
      <c r="R34" s="146" t="s">
        <v>154</v>
      </c>
      <c r="S34" s="293">
        <v>208</v>
      </c>
      <c r="T34" s="293">
        <v>3</v>
      </c>
      <c r="U34" s="293">
        <v>25</v>
      </c>
      <c r="V34" s="295">
        <v>59.4</v>
      </c>
      <c r="W34" s="295">
        <v>20</v>
      </c>
      <c r="X34" s="298">
        <v>2289</v>
      </c>
      <c r="Y34" s="298" t="s">
        <v>986</v>
      </c>
    </row>
    <row r="35" spans="1:25" x14ac:dyDescent="0.25">
      <c r="A35" s="305"/>
      <c r="B35" s="269"/>
      <c r="C35" s="269"/>
      <c r="D35" s="269"/>
      <c r="E35" s="269"/>
      <c r="F35" s="247"/>
      <c r="G35" s="269"/>
      <c r="H35" s="269"/>
      <c r="I35" s="269"/>
      <c r="J35" s="269"/>
      <c r="K35" s="147" t="s">
        <v>958</v>
      </c>
      <c r="L35" s="148" t="s">
        <v>155</v>
      </c>
      <c r="M35" s="153" t="s">
        <v>987</v>
      </c>
      <c r="N35" s="140">
        <v>208</v>
      </c>
      <c r="O35" s="140">
        <v>3</v>
      </c>
      <c r="P35" s="65" t="s">
        <v>76</v>
      </c>
      <c r="Q35" s="65">
        <v>62.1</v>
      </c>
      <c r="R35" s="64">
        <v>20</v>
      </c>
      <c r="S35" s="197"/>
      <c r="T35" s="197"/>
      <c r="U35" s="197"/>
      <c r="V35" s="296"/>
      <c r="W35" s="296"/>
      <c r="X35" s="299"/>
      <c r="Y35" s="299"/>
    </row>
    <row r="36" spans="1:25" ht="15.75" thickBot="1" x14ac:dyDescent="0.3">
      <c r="A36" s="310"/>
      <c r="B36" s="286"/>
      <c r="C36" s="286"/>
      <c r="D36" s="286"/>
      <c r="E36" s="286"/>
      <c r="F36" s="289"/>
      <c r="G36" s="286"/>
      <c r="H36" s="286"/>
      <c r="I36" s="286"/>
      <c r="J36" s="286"/>
      <c r="K36" s="149" t="s">
        <v>960</v>
      </c>
      <c r="L36" s="150" t="s">
        <v>155</v>
      </c>
      <c r="M36" s="153" t="s">
        <v>1032</v>
      </c>
      <c r="N36" s="140">
        <v>208</v>
      </c>
      <c r="O36" s="140">
        <v>3</v>
      </c>
      <c r="P36" s="65" t="s">
        <v>962</v>
      </c>
      <c r="Q36" s="65" t="s">
        <v>1033</v>
      </c>
      <c r="R36" s="152"/>
      <c r="S36" s="294"/>
      <c r="T36" s="294"/>
      <c r="U36" s="294"/>
      <c r="V36" s="297"/>
      <c r="W36" s="297"/>
      <c r="X36" s="300"/>
      <c r="Y36" s="300"/>
    </row>
    <row r="37" spans="1:25" x14ac:dyDescent="0.25">
      <c r="A37" s="304" t="s">
        <v>1198</v>
      </c>
      <c r="B37" s="285" t="s">
        <v>168</v>
      </c>
      <c r="C37" s="287">
        <v>36532</v>
      </c>
      <c r="D37" s="285" t="s">
        <v>985</v>
      </c>
      <c r="E37" s="285" t="s">
        <v>954</v>
      </c>
      <c r="F37" s="288" t="s">
        <v>973</v>
      </c>
      <c r="G37" s="285">
        <v>15</v>
      </c>
      <c r="H37" s="285">
        <v>14</v>
      </c>
      <c r="I37" s="285">
        <v>11</v>
      </c>
      <c r="J37" s="292" t="s">
        <v>956</v>
      </c>
      <c r="K37" s="143" t="s">
        <v>151</v>
      </c>
      <c r="L37" s="144" t="s">
        <v>155</v>
      </c>
      <c r="M37" s="155" t="s">
        <v>14</v>
      </c>
      <c r="N37" s="145">
        <v>600</v>
      </c>
      <c r="O37" s="145">
        <v>3</v>
      </c>
      <c r="P37" s="145" t="s">
        <v>154</v>
      </c>
      <c r="Q37" s="145">
        <v>115</v>
      </c>
      <c r="R37" s="146" t="s">
        <v>154</v>
      </c>
      <c r="S37" s="293">
        <v>208</v>
      </c>
      <c r="T37" s="293">
        <v>3</v>
      </c>
      <c r="U37" s="293">
        <v>25</v>
      </c>
      <c r="V37" s="295">
        <v>74.8</v>
      </c>
      <c r="W37" s="295">
        <v>25</v>
      </c>
      <c r="X37" s="298">
        <v>2289</v>
      </c>
      <c r="Y37" s="298" t="s">
        <v>986</v>
      </c>
    </row>
    <row r="38" spans="1:25" x14ac:dyDescent="0.25">
      <c r="A38" s="305"/>
      <c r="B38" s="269"/>
      <c r="C38" s="269"/>
      <c r="D38" s="269"/>
      <c r="E38" s="269"/>
      <c r="F38" s="247"/>
      <c r="G38" s="269"/>
      <c r="H38" s="269"/>
      <c r="I38" s="269"/>
      <c r="J38" s="269"/>
      <c r="K38" s="147" t="s">
        <v>958</v>
      </c>
      <c r="L38" s="148" t="s">
        <v>155</v>
      </c>
      <c r="M38" s="153" t="s">
        <v>990</v>
      </c>
      <c r="N38" s="140">
        <v>208</v>
      </c>
      <c r="O38" s="140">
        <v>3</v>
      </c>
      <c r="P38" s="65" t="s">
        <v>76</v>
      </c>
      <c r="Q38" s="65">
        <v>78.2</v>
      </c>
      <c r="R38" s="64">
        <v>25</v>
      </c>
      <c r="S38" s="197"/>
      <c r="T38" s="197"/>
      <c r="U38" s="197"/>
      <c r="V38" s="296"/>
      <c r="W38" s="296"/>
      <c r="X38" s="299"/>
      <c r="Y38" s="299"/>
    </row>
    <row r="39" spans="1:25" ht="15.75" thickBot="1" x14ac:dyDescent="0.3">
      <c r="A39" s="310"/>
      <c r="B39" s="286"/>
      <c r="C39" s="286"/>
      <c r="D39" s="286"/>
      <c r="E39" s="286"/>
      <c r="F39" s="289"/>
      <c r="G39" s="286"/>
      <c r="H39" s="286"/>
      <c r="I39" s="286"/>
      <c r="J39" s="286"/>
      <c r="K39" s="149" t="s">
        <v>960</v>
      </c>
      <c r="L39" s="150" t="s">
        <v>155</v>
      </c>
      <c r="M39" s="153" t="s">
        <v>1032</v>
      </c>
      <c r="N39" s="140">
        <v>208</v>
      </c>
      <c r="O39" s="140">
        <v>3</v>
      </c>
      <c r="P39" s="65" t="s">
        <v>962</v>
      </c>
      <c r="Q39" s="65" t="s">
        <v>1033</v>
      </c>
      <c r="R39" s="152"/>
      <c r="S39" s="294"/>
      <c r="T39" s="294"/>
      <c r="U39" s="294"/>
      <c r="V39" s="297"/>
      <c r="W39" s="297"/>
      <c r="X39" s="300"/>
      <c r="Y39" s="300"/>
    </row>
    <row r="40" spans="1:25" x14ac:dyDescent="0.25">
      <c r="A40" s="304" t="s">
        <v>1199</v>
      </c>
      <c r="B40" s="285" t="s">
        <v>168</v>
      </c>
      <c r="C40" s="287">
        <v>34570</v>
      </c>
      <c r="D40" s="285" t="s">
        <v>953</v>
      </c>
      <c r="E40" s="285" t="s">
        <v>954</v>
      </c>
      <c r="F40" s="288" t="s">
        <v>955</v>
      </c>
      <c r="G40" s="285">
        <v>6</v>
      </c>
      <c r="H40" s="285">
        <v>14</v>
      </c>
      <c r="I40" s="285">
        <v>11</v>
      </c>
      <c r="J40" s="292" t="s">
        <v>956</v>
      </c>
      <c r="K40" s="143" t="s">
        <v>151</v>
      </c>
      <c r="L40" s="144" t="s">
        <v>155</v>
      </c>
      <c r="M40" s="155" t="s">
        <v>8</v>
      </c>
      <c r="N40" s="145">
        <v>600</v>
      </c>
      <c r="O40" s="145">
        <v>3</v>
      </c>
      <c r="P40" s="145" t="s">
        <v>154</v>
      </c>
      <c r="Q40" s="145">
        <v>3.5</v>
      </c>
      <c r="R40" s="146" t="s">
        <v>154</v>
      </c>
      <c r="S40" s="293">
        <v>240</v>
      </c>
      <c r="T40" s="293">
        <v>3</v>
      </c>
      <c r="U40" s="293">
        <v>10</v>
      </c>
      <c r="V40" s="293">
        <v>2.2000000000000002</v>
      </c>
      <c r="W40" s="293">
        <v>0.5</v>
      </c>
      <c r="X40" s="298">
        <v>915</v>
      </c>
      <c r="Y40" s="298" t="s">
        <v>995</v>
      </c>
    </row>
    <row r="41" spans="1:25" x14ac:dyDescent="0.25">
      <c r="A41" s="305"/>
      <c r="B41" s="269"/>
      <c r="C41" s="269"/>
      <c r="D41" s="269"/>
      <c r="E41" s="269"/>
      <c r="F41" s="247"/>
      <c r="G41" s="269"/>
      <c r="H41" s="269"/>
      <c r="I41" s="269"/>
      <c r="J41" s="269"/>
      <c r="K41" s="147" t="s">
        <v>958</v>
      </c>
      <c r="L41" s="148" t="s">
        <v>155</v>
      </c>
      <c r="M41" s="153" t="s">
        <v>21</v>
      </c>
      <c r="N41" s="140">
        <v>240</v>
      </c>
      <c r="O41" s="140">
        <v>3</v>
      </c>
      <c r="P41" s="65" t="s">
        <v>959</v>
      </c>
      <c r="Q41" s="65">
        <v>6.8</v>
      </c>
      <c r="R41" s="64">
        <v>2</v>
      </c>
      <c r="S41" s="197"/>
      <c r="T41" s="197"/>
      <c r="U41" s="197"/>
      <c r="V41" s="197"/>
      <c r="W41" s="197"/>
      <c r="X41" s="299"/>
      <c r="Y41" s="299"/>
    </row>
    <row r="42" spans="1:25" ht="15.75" thickBot="1" x14ac:dyDescent="0.3">
      <c r="A42" s="310"/>
      <c r="B42" s="286"/>
      <c r="C42" s="286"/>
      <c r="D42" s="286"/>
      <c r="E42" s="286"/>
      <c r="F42" s="289"/>
      <c r="G42" s="286"/>
      <c r="H42" s="286"/>
      <c r="I42" s="286"/>
      <c r="J42" s="286"/>
      <c r="K42" s="149" t="s">
        <v>960</v>
      </c>
      <c r="L42" s="150" t="s">
        <v>155</v>
      </c>
      <c r="M42" s="153" t="s">
        <v>25</v>
      </c>
      <c r="N42" s="140">
        <v>240</v>
      </c>
      <c r="O42" s="140">
        <v>3</v>
      </c>
      <c r="P42" s="65" t="s">
        <v>1027</v>
      </c>
      <c r="Q42" s="65" t="s">
        <v>1028</v>
      </c>
      <c r="R42" s="152"/>
      <c r="S42" s="294"/>
      <c r="T42" s="294"/>
      <c r="U42" s="294"/>
      <c r="V42" s="294"/>
      <c r="W42" s="294"/>
      <c r="X42" s="300"/>
      <c r="Y42" s="300"/>
    </row>
    <row r="43" spans="1:25" x14ac:dyDescent="0.25">
      <c r="A43" s="304" t="s">
        <v>1200</v>
      </c>
      <c r="B43" s="285" t="s">
        <v>168</v>
      </c>
      <c r="C43" s="287">
        <v>34570</v>
      </c>
      <c r="D43" s="285" t="s">
        <v>953</v>
      </c>
      <c r="E43" s="285" t="s">
        <v>954</v>
      </c>
      <c r="F43" s="288" t="s">
        <v>955</v>
      </c>
      <c r="G43" s="285">
        <v>6</v>
      </c>
      <c r="H43" s="285">
        <v>14</v>
      </c>
      <c r="I43" s="285">
        <v>11</v>
      </c>
      <c r="J43" s="292" t="s">
        <v>956</v>
      </c>
      <c r="K43" s="143" t="s">
        <v>151</v>
      </c>
      <c r="L43" s="144" t="s">
        <v>155</v>
      </c>
      <c r="M43" s="155" t="s">
        <v>9</v>
      </c>
      <c r="N43" s="145">
        <v>600</v>
      </c>
      <c r="O43" s="145">
        <v>3</v>
      </c>
      <c r="P43" s="145" t="s">
        <v>154</v>
      </c>
      <c r="Q43" s="145">
        <v>7</v>
      </c>
      <c r="R43" s="146" t="s">
        <v>154</v>
      </c>
      <c r="S43" s="293">
        <v>240</v>
      </c>
      <c r="T43" s="293">
        <v>3</v>
      </c>
      <c r="U43" s="293">
        <v>10</v>
      </c>
      <c r="V43" s="293">
        <v>3.2</v>
      </c>
      <c r="W43" s="293">
        <v>0.75</v>
      </c>
      <c r="X43" s="298">
        <v>915</v>
      </c>
      <c r="Y43" s="298" t="s">
        <v>995</v>
      </c>
    </row>
    <row r="44" spans="1:25" x14ac:dyDescent="0.25">
      <c r="A44" s="305"/>
      <c r="B44" s="269"/>
      <c r="C44" s="269"/>
      <c r="D44" s="269"/>
      <c r="E44" s="269"/>
      <c r="F44" s="247"/>
      <c r="G44" s="269"/>
      <c r="H44" s="269"/>
      <c r="I44" s="269"/>
      <c r="J44" s="269"/>
      <c r="K44" s="147" t="s">
        <v>958</v>
      </c>
      <c r="L44" s="148" t="s">
        <v>155</v>
      </c>
      <c r="M44" s="153" t="s">
        <v>21</v>
      </c>
      <c r="N44" s="140">
        <v>240</v>
      </c>
      <c r="O44" s="140">
        <v>3</v>
      </c>
      <c r="P44" s="65" t="s">
        <v>959</v>
      </c>
      <c r="Q44" s="65">
        <v>6.8</v>
      </c>
      <c r="R44" s="64">
        <v>2</v>
      </c>
      <c r="S44" s="197"/>
      <c r="T44" s="197"/>
      <c r="U44" s="197"/>
      <c r="V44" s="197"/>
      <c r="W44" s="197"/>
      <c r="X44" s="299"/>
      <c r="Y44" s="299"/>
    </row>
    <row r="45" spans="1:25" ht="15.75" thickBot="1" x14ac:dyDescent="0.3">
      <c r="A45" s="310"/>
      <c r="B45" s="286"/>
      <c r="C45" s="286"/>
      <c r="D45" s="286"/>
      <c r="E45" s="286"/>
      <c r="F45" s="289"/>
      <c r="G45" s="286"/>
      <c r="H45" s="286"/>
      <c r="I45" s="286"/>
      <c r="J45" s="286"/>
      <c r="K45" s="149" t="s">
        <v>960</v>
      </c>
      <c r="L45" s="150" t="s">
        <v>155</v>
      </c>
      <c r="M45" s="153" t="s">
        <v>25</v>
      </c>
      <c r="N45" s="140">
        <v>240</v>
      </c>
      <c r="O45" s="140">
        <v>3</v>
      </c>
      <c r="P45" s="65" t="s">
        <v>1027</v>
      </c>
      <c r="Q45" s="65" t="s">
        <v>1028</v>
      </c>
      <c r="R45" s="152"/>
      <c r="S45" s="294"/>
      <c r="T45" s="294"/>
      <c r="U45" s="294"/>
      <c r="V45" s="294"/>
      <c r="W45" s="294"/>
      <c r="X45" s="300"/>
      <c r="Y45" s="300"/>
    </row>
    <row r="46" spans="1:25" x14ac:dyDescent="0.25">
      <c r="A46" s="304" t="s">
        <v>1201</v>
      </c>
      <c r="B46" s="285" t="s">
        <v>168</v>
      </c>
      <c r="C46" s="287">
        <v>34570</v>
      </c>
      <c r="D46" s="285" t="s">
        <v>953</v>
      </c>
      <c r="E46" s="285" t="s">
        <v>954</v>
      </c>
      <c r="F46" s="288" t="s">
        <v>955</v>
      </c>
      <c r="G46" s="285">
        <v>6</v>
      </c>
      <c r="H46" s="285">
        <v>14</v>
      </c>
      <c r="I46" s="285">
        <v>11</v>
      </c>
      <c r="J46" s="292" t="s">
        <v>956</v>
      </c>
      <c r="K46" s="143" t="s">
        <v>151</v>
      </c>
      <c r="L46" s="144" t="s">
        <v>155</v>
      </c>
      <c r="M46" s="155" t="s">
        <v>9</v>
      </c>
      <c r="N46" s="145">
        <v>600</v>
      </c>
      <c r="O46" s="145">
        <v>3</v>
      </c>
      <c r="P46" s="145" t="s">
        <v>154</v>
      </c>
      <c r="Q46" s="145">
        <v>7</v>
      </c>
      <c r="R46" s="146" t="s">
        <v>154</v>
      </c>
      <c r="S46" s="293">
        <v>240</v>
      </c>
      <c r="T46" s="293">
        <v>3</v>
      </c>
      <c r="U46" s="293">
        <v>10</v>
      </c>
      <c r="V46" s="293">
        <v>4.2</v>
      </c>
      <c r="W46" s="293">
        <v>1</v>
      </c>
      <c r="X46" s="298">
        <v>915</v>
      </c>
      <c r="Y46" s="298" t="s">
        <v>995</v>
      </c>
    </row>
    <row r="47" spans="1:25" x14ac:dyDescent="0.25">
      <c r="A47" s="305"/>
      <c r="B47" s="269"/>
      <c r="C47" s="269"/>
      <c r="D47" s="269"/>
      <c r="E47" s="269"/>
      <c r="F47" s="247"/>
      <c r="G47" s="269"/>
      <c r="H47" s="269"/>
      <c r="I47" s="269"/>
      <c r="J47" s="269"/>
      <c r="K47" s="147" t="s">
        <v>958</v>
      </c>
      <c r="L47" s="148" t="s">
        <v>155</v>
      </c>
      <c r="M47" s="153" t="s">
        <v>21</v>
      </c>
      <c r="N47" s="140">
        <v>240</v>
      </c>
      <c r="O47" s="140">
        <v>3</v>
      </c>
      <c r="P47" s="65" t="s">
        <v>959</v>
      </c>
      <c r="Q47" s="65">
        <v>6.8</v>
      </c>
      <c r="R47" s="64">
        <v>2</v>
      </c>
      <c r="S47" s="197"/>
      <c r="T47" s="197"/>
      <c r="U47" s="197"/>
      <c r="V47" s="197"/>
      <c r="W47" s="197"/>
      <c r="X47" s="299"/>
      <c r="Y47" s="299"/>
    </row>
    <row r="48" spans="1:25" ht="15.75" thickBot="1" x14ac:dyDescent="0.3">
      <c r="A48" s="310"/>
      <c r="B48" s="286"/>
      <c r="C48" s="286"/>
      <c r="D48" s="286"/>
      <c r="E48" s="286"/>
      <c r="F48" s="289"/>
      <c r="G48" s="286"/>
      <c r="H48" s="286"/>
      <c r="I48" s="286"/>
      <c r="J48" s="286"/>
      <c r="K48" s="149" t="s">
        <v>960</v>
      </c>
      <c r="L48" s="150" t="s">
        <v>155</v>
      </c>
      <c r="M48" s="153" t="s">
        <v>25</v>
      </c>
      <c r="N48" s="140">
        <v>240</v>
      </c>
      <c r="O48" s="140">
        <v>3</v>
      </c>
      <c r="P48" s="65" t="s">
        <v>1027</v>
      </c>
      <c r="Q48" s="65" t="s">
        <v>1028</v>
      </c>
      <c r="R48" s="152"/>
      <c r="S48" s="294"/>
      <c r="T48" s="294"/>
      <c r="U48" s="294"/>
      <c r="V48" s="294"/>
      <c r="W48" s="294"/>
      <c r="X48" s="300"/>
      <c r="Y48" s="300"/>
    </row>
    <row r="49" spans="1:25" x14ac:dyDescent="0.25">
      <c r="A49" s="304" t="s">
        <v>1202</v>
      </c>
      <c r="B49" s="285" t="s">
        <v>168</v>
      </c>
      <c r="C49" s="287">
        <v>34570</v>
      </c>
      <c r="D49" s="285" t="s">
        <v>953</v>
      </c>
      <c r="E49" s="285" t="s">
        <v>954</v>
      </c>
      <c r="F49" s="288" t="s">
        <v>955</v>
      </c>
      <c r="G49" s="285">
        <v>6</v>
      </c>
      <c r="H49" s="285">
        <v>14</v>
      </c>
      <c r="I49" s="285">
        <v>11</v>
      </c>
      <c r="J49" s="292" t="s">
        <v>956</v>
      </c>
      <c r="K49" s="143" t="s">
        <v>151</v>
      </c>
      <c r="L49" s="144" t="s">
        <v>155</v>
      </c>
      <c r="M49" s="155" t="s">
        <v>9</v>
      </c>
      <c r="N49" s="145">
        <v>600</v>
      </c>
      <c r="O49" s="145">
        <v>3</v>
      </c>
      <c r="P49" s="145" t="s">
        <v>154</v>
      </c>
      <c r="Q49" s="145">
        <v>7</v>
      </c>
      <c r="R49" s="146" t="s">
        <v>154</v>
      </c>
      <c r="S49" s="293">
        <v>240</v>
      </c>
      <c r="T49" s="293">
        <v>3</v>
      </c>
      <c r="U49" s="293">
        <v>10</v>
      </c>
      <c r="V49" s="293">
        <v>6</v>
      </c>
      <c r="W49" s="293">
        <v>1.5</v>
      </c>
      <c r="X49" s="298">
        <v>915</v>
      </c>
      <c r="Y49" s="298" t="s">
        <v>995</v>
      </c>
    </row>
    <row r="50" spans="1:25" x14ac:dyDescent="0.25">
      <c r="A50" s="305"/>
      <c r="B50" s="269"/>
      <c r="C50" s="269"/>
      <c r="D50" s="269"/>
      <c r="E50" s="269"/>
      <c r="F50" s="247"/>
      <c r="G50" s="269"/>
      <c r="H50" s="269"/>
      <c r="I50" s="269"/>
      <c r="J50" s="269"/>
      <c r="K50" s="147" t="s">
        <v>958</v>
      </c>
      <c r="L50" s="148" t="s">
        <v>155</v>
      </c>
      <c r="M50" s="153" t="s">
        <v>21</v>
      </c>
      <c r="N50" s="140">
        <v>240</v>
      </c>
      <c r="O50" s="140">
        <v>3</v>
      </c>
      <c r="P50" s="65" t="s">
        <v>959</v>
      </c>
      <c r="Q50" s="65">
        <v>6.8</v>
      </c>
      <c r="R50" s="64">
        <v>2</v>
      </c>
      <c r="S50" s="197"/>
      <c r="T50" s="197"/>
      <c r="U50" s="197"/>
      <c r="V50" s="197"/>
      <c r="W50" s="197"/>
      <c r="X50" s="299"/>
      <c r="Y50" s="299"/>
    </row>
    <row r="51" spans="1:25" ht="15.75" thickBot="1" x14ac:dyDescent="0.3">
      <c r="A51" s="310"/>
      <c r="B51" s="286"/>
      <c r="C51" s="286"/>
      <c r="D51" s="286"/>
      <c r="E51" s="286"/>
      <c r="F51" s="289"/>
      <c r="G51" s="286"/>
      <c r="H51" s="286"/>
      <c r="I51" s="286"/>
      <c r="J51" s="286"/>
      <c r="K51" s="149" t="s">
        <v>960</v>
      </c>
      <c r="L51" s="150" t="s">
        <v>155</v>
      </c>
      <c r="M51" s="153" t="s">
        <v>25</v>
      </c>
      <c r="N51" s="140">
        <v>240</v>
      </c>
      <c r="O51" s="140">
        <v>3</v>
      </c>
      <c r="P51" s="65" t="s">
        <v>1027</v>
      </c>
      <c r="Q51" s="65" t="s">
        <v>1028</v>
      </c>
      <c r="R51" s="152"/>
      <c r="S51" s="294"/>
      <c r="T51" s="294"/>
      <c r="U51" s="294"/>
      <c r="V51" s="294"/>
      <c r="W51" s="294"/>
      <c r="X51" s="300"/>
      <c r="Y51" s="300"/>
    </row>
    <row r="52" spans="1:25" x14ac:dyDescent="0.25">
      <c r="A52" s="304" t="s">
        <v>1203</v>
      </c>
      <c r="B52" s="285" t="s">
        <v>168</v>
      </c>
      <c r="C52" s="287">
        <v>34570</v>
      </c>
      <c r="D52" s="285" t="s">
        <v>953</v>
      </c>
      <c r="E52" s="285" t="s">
        <v>954</v>
      </c>
      <c r="F52" s="288" t="s">
        <v>955</v>
      </c>
      <c r="G52" s="285">
        <v>6</v>
      </c>
      <c r="H52" s="285">
        <v>14</v>
      </c>
      <c r="I52" s="285">
        <v>11</v>
      </c>
      <c r="J52" s="292" t="s">
        <v>956</v>
      </c>
      <c r="K52" s="143" t="s">
        <v>151</v>
      </c>
      <c r="L52" s="144" t="s">
        <v>155</v>
      </c>
      <c r="M52" s="155" t="s">
        <v>127</v>
      </c>
      <c r="N52" s="145">
        <v>600</v>
      </c>
      <c r="O52" s="145">
        <v>3</v>
      </c>
      <c r="P52" s="145" t="s">
        <v>154</v>
      </c>
      <c r="Q52" s="145">
        <v>12.5</v>
      </c>
      <c r="R52" s="146" t="s">
        <v>154</v>
      </c>
      <c r="S52" s="293">
        <v>240</v>
      </c>
      <c r="T52" s="293">
        <v>3</v>
      </c>
      <c r="U52" s="293">
        <v>10</v>
      </c>
      <c r="V52" s="293">
        <v>6.8</v>
      </c>
      <c r="W52" s="293">
        <v>2</v>
      </c>
      <c r="X52" s="298">
        <v>915</v>
      </c>
      <c r="Y52" s="298" t="s">
        <v>995</v>
      </c>
    </row>
    <row r="53" spans="1:25" x14ac:dyDescent="0.25">
      <c r="A53" s="305"/>
      <c r="B53" s="269"/>
      <c r="C53" s="269"/>
      <c r="D53" s="269"/>
      <c r="E53" s="269"/>
      <c r="F53" s="247"/>
      <c r="G53" s="269"/>
      <c r="H53" s="269"/>
      <c r="I53" s="269"/>
      <c r="J53" s="269"/>
      <c r="K53" s="147" t="s">
        <v>958</v>
      </c>
      <c r="L53" s="148" t="s">
        <v>155</v>
      </c>
      <c r="M53" s="153" t="s">
        <v>21</v>
      </c>
      <c r="N53" s="140">
        <v>240</v>
      </c>
      <c r="O53" s="140">
        <v>3</v>
      </c>
      <c r="P53" s="65" t="s">
        <v>959</v>
      </c>
      <c r="Q53" s="65">
        <v>6.8</v>
      </c>
      <c r="R53" s="64">
        <v>2</v>
      </c>
      <c r="S53" s="197"/>
      <c r="T53" s="197"/>
      <c r="U53" s="197"/>
      <c r="V53" s="197"/>
      <c r="W53" s="197"/>
      <c r="X53" s="299"/>
      <c r="Y53" s="299"/>
    </row>
    <row r="54" spans="1:25" ht="15.75" thickBot="1" x14ac:dyDescent="0.3">
      <c r="A54" s="310"/>
      <c r="B54" s="286"/>
      <c r="C54" s="286"/>
      <c r="D54" s="286"/>
      <c r="E54" s="286"/>
      <c r="F54" s="289"/>
      <c r="G54" s="286"/>
      <c r="H54" s="286"/>
      <c r="I54" s="286"/>
      <c r="J54" s="286"/>
      <c r="K54" s="149" t="s">
        <v>960</v>
      </c>
      <c r="L54" s="150" t="s">
        <v>155</v>
      </c>
      <c r="M54" s="153" t="s">
        <v>25</v>
      </c>
      <c r="N54" s="140">
        <v>240</v>
      </c>
      <c r="O54" s="140">
        <v>3</v>
      </c>
      <c r="P54" s="65" t="s">
        <v>1027</v>
      </c>
      <c r="Q54" s="65" t="s">
        <v>1028</v>
      </c>
      <c r="R54" s="152"/>
      <c r="S54" s="294"/>
      <c r="T54" s="294"/>
      <c r="U54" s="294"/>
      <c r="V54" s="294"/>
      <c r="W54" s="294"/>
      <c r="X54" s="300"/>
      <c r="Y54" s="300"/>
    </row>
    <row r="55" spans="1:25" x14ac:dyDescent="0.25">
      <c r="A55" s="304" t="s">
        <v>1204</v>
      </c>
      <c r="B55" s="285" t="s">
        <v>168</v>
      </c>
      <c r="C55" s="287">
        <v>34570</v>
      </c>
      <c r="D55" s="285" t="s">
        <v>953</v>
      </c>
      <c r="E55" s="285" t="s">
        <v>954</v>
      </c>
      <c r="F55" s="288" t="s">
        <v>955</v>
      </c>
      <c r="G55" s="285">
        <v>6</v>
      </c>
      <c r="H55" s="285">
        <v>14</v>
      </c>
      <c r="I55" s="285">
        <v>11</v>
      </c>
      <c r="J55" s="292" t="s">
        <v>956</v>
      </c>
      <c r="K55" s="143" t="s">
        <v>151</v>
      </c>
      <c r="L55" s="144" t="s">
        <v>155</v>
      </c>
      <c r="M55" s="155" t="s">
        <v>127</v>
      </c>
      <c r="N55" s="145">
        <v>600</v>
      </c>
      <c r="O55" s="145">
        <v>3</v>
      </c>
      <c r="P55" s="145" t="s">
        <v>154</v>
      </c>
      <c r="Q55" s="145">
        <v>12.5</v>
      </c>
      <c r="R55" s="146" t="s">
        <v>154</v>
      </c>
      <c r="S55" s="293">
        <v>240</v>
      </c>
      <c r="T55" s="293">
        <v>3</v>
      </c>
      <c r="U55" s="293">
        <v>25</v>
      </c>
      <c r="V55" s="293">
        <v>9.6</v>
      </c>
      <c r="W55" s="293">
        <v>3</v>
      </c>
      <c r="X55" s="298">
        <v>915</v>
      </c>
      <c r="Y55" s="298" t="s">
        <v>995</v>
      </c>
    </row>
    <row r="56" spans="1:25" x14ac:dyDescent="0.25">
      <c r="A56" s="305"/>
      <c r="B56" s="269"/>
      <c r="C56" s="269"/>
      <c r="D56" s="269"/>
      <c r="E56" s="269"/>
      <c r="F56" s="247"/>
      <c r="G56" s="269"/>
      <c r="H56" s="269"/>
      <c r="I56" s="269"/>
      <c r="J56" s="269"/>
      <c r="K56" s="147" t="s">
        <v>958</v>
      </c>
      <c r="L56" s="148" t="s">
        <v>155</v>
      </c>
      <c r="M56" s="153" t="s">
        <v>969</v>
      </c>
      <c r="N56" s="140">
        <v>240</v>
      </c>
      <c r="O56" s="140">
        <v>3</v>
      </c>
      <c r="P56" s="65" t="s">
        <v>959</v>
      </c>
      <c r="Q56" s="65">
        <v>9.6</v>
      </c>
      <c r="R56" s="64">
        <v>3</v>
      </c>
      <c r="S56" s="197"/>
      <c r="T56" s="197"/>
      <c r="U56" s="197"/>
      <c r="V56" s="197"/>
      <c r="W56" s="197"/>
      <c r="X56" s="299"/>
      <c r="Y56" s="299"/>
    </row>
    <row r="57" spans="1:25" ht="15.75" thickBot="1" x14ac:dyDescent="0.3">
      <c r="A57" s="310"/>
      <c r="B57" s="286"/>
      <c r="C57" s="286"/>
      <c r="D57" s="286"/>
      <c r="E57" s="286"/>
      <c r="F57" s="289"/>
      <c r="G57" s="286"/>
      <c r="H57" s="286"/>
      <c r="I57" s="286"/>
      <c r="J57" s="286"/>
      <c r="K57" s="149" t="s">
        <v>960</v>
      </c>
      <c r="L57" s="150" t="s">
        <v>155</v>
      </c>
      <c r="M57" s="153" t="s">
        <v>1029</v>
      </c>
      <c r="N57" s="140">
        <v>240</v>
      </c>
      <c r="O57" s="140">
        <v>3</v>
      </c>
      <c r="P57" s="65" t="s">
        <v>962</v>
      </c>
      <c r="Q57" s="65" t="s">
        <v>1030</v>
      </c>
      <c r="R57" s="152"/>
      <c r="S57" s="294"/>
      <c r="T57" s="294"/>
      <c r="U57" s="294"/>
      <c r="V57" s="294"/>
      <c r="W57" s="294"/>
      <c r="X57" s="300"/>
      <c r="Y57" s="300"/>
    </row>
    <row r="58" spans="1:25" x14ac:dyDescent="0.25">
      <c r="A58" s="304" t="s">
        <v>1205</v>
      </c>
      <c r="B58" s="285" t="s">
        <v>168</v>
      </c>
      <c r="C58" s="287">
        <v>34570</v>
      </c>
      <c r="D58" s="285" t="s">
        <v>953</v>
      </c>
      <c r="E58" s="285" t="s">
        <v>954</v>
      </c>
      <c r="F58" s="288" t="s">
        <v>955</v>
      </c>
      <c r="G58" s="285">
        <v>6</v>
      </c>
      <c r="H58" s="285">
        <v>14</v>
      </c>
      <c r="I58" s="285">
        <v>11</v>
      </c>
      <c r="J58" s="313" t="s">
        <v>956</v>
      </c>
      <c r="K58" s="143" t="s">
        <v>151</v>
      </c>
      <c r="L58" s="144" t="s">
        <v>155</v>
      </c>
      <c r="M58" s="155" t="s">
        <v>12</v>
      </c>
      <c r="N58" s="145">
        <v>600</v>
      </c>
      <c r="O58" s="145">
        <v>3</v>
      </c>
      <c r="P58" s="145" t="s">
        <v>154</v>
      </c>
      <c r="Q58" s="145">
        <v>50</v>
      </c>
      <c r="R58" s="146" t="s">
        <v>154</v>
      </c>
      <c r="S58" s="316">
        <v>240</v>
      </c>
      <c r="T58" s="293">
        <v>3</v>
      </c>
      <c r="U58" s="293">
        <v>25</v>
      </c>
      <c r="V58" s="293">
        <v>22</v>
      </c>
      <c r="W58" s="293">
        <v>7.5</v>
      </c>
      <c r="X58" s="298">
        <v>915</v>
      </c>
      <c r="Y58" s="298" t="s">
        <v>995</v>
      </c>
    </row>
    <row r="59" spans="1:25" x14ac:dyDescent="0.25">
      <c r="A59" s="305"/>
      <c r="B59" s="269"/>
      <c r="C59" s="311"/>
      <c r="D59" s="269"/>
      <c r="E59" s="269"/>
      <c r="F59" s="247"/>
      <c r="G59" s="269"/>
      <c r="H59" s="269"/>
      <c r="I59" s="269"/>
      <c r="J59" s="314"/>
      <c r="K59" s="147" t="s">
        <v>958</v>
      </c>
      <c r="L59" s="148" t="s">
        <v>155</v>
      </c>
      <c r="M59" s="153" t="s">
        <v>999</v>
      </c>
      <c r="N59" s="140">
        <v>240</v>
      </c>
      <c r="O59" s="140">
        <v>3</v>
      </c>
      <c r="P59" s="65" t="s">
        <v>959</v>
      </c>
      <c r="Q59" s="65">
        <v>22</v>
      </c>
      <c r="R59" s="64">
        <v>7.5</v>
      </c>
      <c r="S59" s="317"/>
      <c r="T59" s="197"/>
      <c r="U59" s="197"/>
      <c r="V59" s="197"/>
      <c r="W59" s="197"/>
      <c r="X59" s="299"/>
      <c r="Y59" s="299"/>
    </row>
    <row r="60" spans="1:25" ht="15.75" thickBot="1" x14ac:dyDescent="0.3">
      <c r="A60" s="310"/>
      <c r="B60" s="286"/>
      <c r="C60" s="312"/>
      <c r="D60" s="286"/>
      <c r="E60" s="286"/>
      <c r="F60" s="289"/>
      <c r="G60" s="286"/>
      <c r="H60" s="286"/>
      <c r="I60" s="286"/>
      <c r="J60" s="315"/>
      <c r="K60" s="149" t="s">
        <v>960</v>
      </c>
      <c r="L60" s="150" t="s">
        <v>155</v>
      </c>
      <c r="M60" s="153" t="s">
        <v>1029</v>
      </c>
      <c r="N60" s="140">
        <v>240</v>
      </c>
      <c r="O60" s="140">
        <v>3</v>
      </c>
      <c r="P60" s="65" t="s">
        <v>962</v>
      </c>
      <c r="Q60" s="65" t="s">
        <v>1030</v>
      </c>
      <c r="R60" s="152"/>
      <c r="S60" s="318"/>
      <c r="T60" s="294"/>
      <c r="U60" s="294"/>
      <c r="V60" s="294"/>
      <c r="W60" s="294"/>
      <c r="X60" s="300"/>
      <c r="Y60" s="300"/>
    </row>
    <row r="61" spans="1:25" x14ac:dyDescent="0.25">
      <c r="A61" s="304" t="s">
        <v>1206</v>
      </c>
      <c r="B61" s="285" t="s">
        <v>168</v>
      </c>
      <c r="C61" s="287">
        <v>36532</v>
      </c>
      <c r="D61" s="285" t="s">
        <v>985</v>
      </c>
      <c r="E61" s="285" t="s">
        <v>954</v>
      </c>
      <c r="F61" s="288" t="s">
        <v>973</v>
      </c>
      <c r="G61" s="307" t="s">
        <v>1031</v>
      </c>
      <c r="H61" s="285">
        <v>14</v>
      </c>
      <c r="I61" s="285">
        <v>11</v>
      </c>
      <c r="J61" s="313" t="s">
        <v>956</v>
      </c>
      <c r="K61" s="143" t="s">
        <v>151</v>
      </c>
      <c r="L61" s="144" t="s">
        <v>155</v>
      </c>
      <c r="M61" s="155" t="s">
        <v>12</v>
      </c>
      <c r="N61" s="145">
        <v>600</v>
      </c>
      <c r="O61" s="145">
        <v>3</v>
      </c>
      <c r="P61" s="145" t="s">
        <v>154</v>
      </c>
      <c r="Q61" s="145">
        <v>50</v>
      </c>
      <c r="R61" s="146" t="s">
        <v>154</v>
      </c>
      <c r="S61" s="316">
        <v>240</v>
      </c>
      <c r="T61" s="293">
        <v>3</v>
      </c>
      <c r="U61" s="293">
        <v>25</v>
      </c>
      <c r="V61" s="295">
        <v>28</v>
      </c>
      <c r="W61" s="295">
        <v>10</v>
      </c>
      <c r="X61" s="295">
        <v>1373</v>
      </c>
      <c r="Y61" s="298" t="s">
        <v>1034</v>
      </c>
    </row>
    <row r="62" spans="1:25" x14ac:dyDescent="0.25">
      <c r="A62" s="305"/>
      <c r="B62" s="269"/>
      <c r="C62" s="269"/>
      <c r="D62" s="269"/>
      <c r="E62" s="269"/>
      <c r="F62" s="247"/>
      <c r="G62" s="308"/>
      <c r="H62" s="269"/>
      <c r="I62" s="269"/>
      <c r="J62" s="314"/>
      <c r="K62" s="147" t="s">
        <v>958</v>
      </c>
      <c r="L62" s="148" t="s">
        <v>155</v>
      </c>
      <c r="M62" s="153" t="s">
        <v>978</v>
      </c>
      <c r="N62" s="140">
        <v>240</v>
      </c>
      <c r="O62" s="140">
        <v>3</v>
      </c>
      <c r="P62" s="65" t="s">
        <v>959</v>
      </c>
      <c r="Q62" s="65">
        <v>28</v>
      </c>
      <c r="R62" s="64">
        <v>10</v>
      </c>
      <c r="S62" s="317"/>
      <c r="T62" s="197"/>
      <c r="U62" s="197"/>
      <c r="V62" s="296"/>
      <c r="W62" s="296"/>
      <c r="X62" s="296"/>
      <c r="Y62" s="299"/>
    </row>
    <row r="63" spans="1:25" ht="15.75" thickBot="1" x14ac:dyDescent="0.3">
      <c r="A63" s="310"/>
      <c r="B63" s="286"/>
      <c r="C63" s="286"/>
      <c r="D63" s="286"/>
      <c r="E63" s="286"/>
      <c r="F63" s="289"/>
      <c r="G63" s="309"/>
      <c r="H63" s="286"/>
      <c r="I63" s="286"/>
      <c r="J63" s="315"/>
      <c r="K63" s="149" t="s">
        <v>960</v>
      </c>
      <c r="L63" s="150" t="s">
        <v>155</v>
      </c>
      <c r="M63" s="153" t="s">
        <v>1029</v>
      </c>
      <c r="N63" s="140">
        <v>240</v>
      </c>
      <c r="O63" s="140">
        <v>3</v>
      </c>
      <c r="P63" s="65" t="s">
        <v>962</v>
      </c>
      <c r="Q63" s="65" t="s">
        <v>1030</v>
      </c>
      <c r="R63" s="152"/>
      <c r="S63" s="318"/>
      <c r="T63" s="294"/>
      <c r="U63" s="294"/>
      <c r="V63" s="297"/>
      <c r="W63" s="297"/>
      <c r="X63" s="297"/>
      <c r="Y63" s="300"/>
    </row>
    <row r="64" spans="1:25" x14ac:dyDescent="0.25">
      <c r="A64" s="304" t="s">
        <v>1207</v>
      </c>
      <c r="B64" s="285" t="s">
        <v>168</v>
      </c>
      <c r="C64" s="287">
        <v>34570</v>
      </c>
      <c r="D64" s="285" t="s">
        <v>953</v>
      </c>
      <c r="E64" s="285" t="s">
        <v>954</v>
      </c>
      <c r="F64" s="288" t="s">
        <v>955</v>
      </c>
      <c r="G64" s="285">
        <v>6</v>
      </c>
      <c r="H64" s="285">
        <v>14</v>
      </c>
      <c r="I64" s="285">
        <v>11</v>
      </c>
      <c r="J64" s="313" t="s">
        <v>956</v>
      </c>
      <c r="K64" s="143" t="s">
        <v>151</v>
      </c>
      <c r="L64" s="144" t="s">
        <v>155</v>
      </c>
      <c r="M64" s="155" t="s">
        <v>12</v>
      </c>
      <c r="N64" s="145">
        <v>600</v>
      </c>
      <c r="O64" s="145">
        <v>3</v>
      </c>
      <c r="P64" s="145" t="s">
        <v>154</v>
      </c>
      <c r="Q64" s="145">
        <v>50</v>
      </c>
      <c r="R64" s="146" t="s">
        <v>154</v>
      </c>
      <c r="S64" s="316">
        <v>240</v>
      </c>
      <c r="T64" s="293">
        <v>3</v>
      </c>
      <c r="U64" s="293">
        <v>25</v>
      </c>
      <c r="V64" s="293">
        <v>42</v>
      </c>
      <c r="W64" s="293">
        <v>15</v>
      </c>
      <c r="X64" s="298">
        <v>915</v>
      </c>
      <c r="Y64" s="298" t="s">
        <v>1008</v>
      </c>
    </row>
    <row r="65" spans="1:25" x14ac:dyDescent="0.25">
      <c r="A65" s="305"/>
      <c r="B65" s="269"/>
      <c r="C65" s="311"/>
      <c r="D65" s="269"/>
      <c r="E65" s="269"/>
      <c r="F65" s="247"/>
      <c r="G65" s="269"/>
      <c r="H65" s="269"/>
      <c r="I65" s="269"/>
      <c r="J65" s="314"/>
      <c r="K65" s="147" t="s">
        <v>958</v>
      </c>
      <c r="L65" s="148" t="s">
        <v>155</v>
      </c>
      <c r="M65" s="153" t="s">
        <v>1004</v>
      </c>
      <c r="N65" s="140">
        <v>240</v>
      </c>
      <c r="O65" s="140">
        <v>3</v>
      </c>
      <c r="P65" s="65" t="s">
        <v>76</v>
      </c>
      <c r="Q65" s="65">
        <v>42</v>
      </c>
      <c r="R65" s="64">
        <v>15</v>
      </c>
      <c r="S65" s="317"/>
      <c r="T65" s="197"/>
      <c r="U65" s="197"/>
      <c r="V65" s="197"/>
      <c r="W65" s="197"/>
      <c r="X65" s="299"/>
      <c r="Y65" s="299"/>
    </row>
    <row r="66" spans="1:25" ht="15.75" thickBot="1" x14ac:dyDescent="0.3">
      <c r="A66" s="310"/>
      <c r="B66" s="286"/>
      <c r="C66" s="312"/>
      <c r="D66" s="286"/>
      <c r="E66" s="286"/>
      <c r="F66" s="289"/>
      <c r="G66" s="286"/>
      <c r="H66" s="286"/>
      <c r="I66" s="286"/>
      <c r="J66" s="315"/>
      <c r="K66" s="149" t="s">
        <v>960</v>
      </c>
      <c r="L66" s="150" t="s">
        <v>155</v>
      </c>
      <c r="M66" s="153" t="s">
        <v>1032</v>
      </c>
      <c r="N66" s="140">
        <v>240</v>
      </c>
      <c r="O66" s="140">
        <v>3</v>
      </c>
      <c r="P66" s="65" t="s">
        <v>962</v>
      </c>
      <c r="Q66" s="65" t="s">
        <v>1033</v>
      </c>
      <c r="R66" s="152"/>
      <c r="S66" s="318"/>
      <c r="T66" s="294"/>
      <c r="U66" s="294"/>
      <c r="V66" s="294"/>
      <c r="W66" s="294"/>
      <c r="X66" s="300"/>
      <c r="Y66" s="300"/>
    </row>
    <row r="67" spans="1:25" x14ac:dyDescent="0.25">
      <c r="A67" s="304" t="s">
        <v>1208</v>
      </c>
      <c r="B67" s="285" t="s">
        <v>168</v>
      </c>
      <c r="C67" s="287">
        <v>36532</v>
      </c>
      <c r="D67" s="285" t="s">
        <v>985</v>
      </c>
      <c r="E67" s="285" t="s">
        <v>954</v>
      </c>
      <c r="F67" s="288" t="s">
        <v>973</v>
      </c>
      <c r="G67" s="285">
        <v>15</v>
      </c>
      <c r="H67" s="285">
        <v>14</v>
      </c>
      <c r="I67" s="285">
        <v>11</v>
      </c>
      <c r="J67" s="313" t="s">
        <v>956</v>
      </c>
      <c r="K67" s="143" t="s">
        <v>151</v>
      </c>
      <c r="L67" s="144" t="s">
        <v>155</v>
      </c>
      <c r="M67" s="155" t="s">
        <v>13</v>
      </c>
      <c r="N67" s="145">
        <v>600</v>
      </c>
      <c r="O67" s="145">
        <v>3</v>
      </c>
      <c r="P67" s="145" t="s">
        <v>154</v>
      </c>
      <c r="Q67" s="145">
        <v>80</v>
      </c>
      <c r="R67" s="146" t="s">
        <v>154</v>
      </c>
      <c r="S67" s="316">
        <v>240</v>
      </c>
      <c r="T67" s="293">
        <v>3</v>
      </c>
      <c r="U67" s="293">
        <v>25</v>
      </c>
      <c r="V67" s="293">
        <v>54</v>
      </c>
      <c r="W67" s="293">
        <v>20</v>
      </c>
      <c r="X67" s="298">
        <v>2289</v>
      </c>
      <c r="Y67" s="298" t="s">
        <v>1005</v>
      </c>
    </row>
    <row r="68" spans="1:25" x14ac:dyDescent="0.25">
      <c r="A68" s="305"/>
      <c r="B68" s="269"/>
      <c r="C68" s="311"/>
      <c r="D68" s="269"/>
      <c r="E68" s="269"/>
      <c r="F68" s="247"/>
      <c r="G68" s="269"/>
      <c r="H68" s="269"/>
      <c r="I68" s="269"/>
      <c r="J68" s="314"/>
      <c r="K68" s="147" t="s">
        <v>958</v>
      </c>
      <c r="L68" s="148" t="s">
        <v>155</v>
      </c>
      <c r="M68" s="153" t="s">
        <v>987</v>
      </c>
      <c r="N68" s="140">
        <v>240</v>
      </c>
      <c r="O68" s="140">
        <v>3</v>
      </c>
      <c r="P68" s="65" t="s">
        <v>76</v>
      </c>
      <c r="Q68" s="65">
        <v>54</v>
      </c>
      <c r="R68" s="64">
        <v>20</v>
      </c>
      <c r="S68" s="317"/>
      <c r="T68" s="197"/>
      <c r="U68" s="197"/>
      <c r="V68" s="197"/>
      <c r="W68" s="197"/>
      <c r="X68" s="299"/>
      <c r="Y68" s="299"/>
    </row>
    <row r="69" spans="1:25" ht="15.75" thickBot="1" x14ac:dyDescent="0.3">
      <c r="A69" s="310"/>
      <c r="B69" s="286"/>
      <c r="C69" s="312"/>
      <c r="D69" s="286"/>
      <c r="E69" s="286"/>
      <c r="F69" s="289"/>
      <c r="G69" s="286"/>
      <c r="H69" s="286"/>
      <c r="I69" s="286"/>
      <c r="J69" s="315"/>
      <c r="K69" s="149" t="s">
        <v>960</v>
      </c>
      <c r="L69" s="150" t="s">
        <v>155</v>
      </c>
      <c r="M69" s="153" t="s">
        <v>1032</v>
      </c>
      <c r="N69" s="140">
        <v>240</v>
      </c>
      <c r="O69" s="140">
        <v>3</v>
      </c>
      <c r="P69" s="65" t="s">
        <v>962</v>
      </c>
      <c r="Q69" s="65" t="s">
        <v>1033</v>
      </c>
      <c r="R69" s="152"/>
      <c r="S69" s="318"/>
      <c r="T69" s="294"/>
      <c r="U69" s="294"/>
      <c r="V69" s="294"/>
      <c r="W69" s="294"/>
      <c r="X69" s="300"/>
      <c r="Y69" s="300"/>
    </row>
    <row r="70" spans="1:25" x14ac:dyDescent="0.25">
      <c r="A70" s="304" t="s">
        <v>1209</v>
      </c>
      <c r="B70" s="285" t="s">
        <v>168</v>
      </c>
      <c r="C70" s="287">
        <v>36532</v>
      </c>
      <c r="D70" s="285" t="s">
        <v>985</v>
      </c>
      <c r="E70" s="285" t="s">
        <v>954</v>
      </c>
      <c r="F70" s="288" t="s">
        <v>973</v>
      </c>
      <c r="G70" s="285">
        <v>15</v>
      </c>
      <c r="H70" s="285">
        <v>14</v>
      </c>
      <c r="I70" s="285">
        <v>11</v>
      </c>
      <c r="J70" s="313" t="s">
        <v>956</v>
      </c>
      <c r="K70" s="143" t="s">
        <v>151</v>
      </c>
      <c r="L70" s="144" t="s">
        <v>155</v>
      </c>
      <c r="M70" s="155" t="s">
        <v>13</v>
      </c>
      <c r="N70" s="145">
        <v>600</v>
      </c>
      <c r="O70" s="145">
        <v>3</v>
      </c>
      <c r="P70" s="145" t="s">
        <v>154</v>
      </c>
      <c r="Q70" s="145">
        <v>80</v>
      </c>
      <c r="R70" s="146" t="s">
        <v>154</v>
      </c>
      <c r="S70" s="316">
        <v>240</v>
      </c>
      <c r="T70" s="293">
        <v>3</v>
      </c>
      <c r="U70" s="293">
        <v>25</v>
      </c>
      <c r="V70" s="293">
        <v>68</v>
      </c>
      <c r="W70" s="293">
        <v>25</v>
      </c>
      <c r="X70" s="298">
        <v>2289</v>
      </c>
      <c r="Y70" s="298" t="s">
        <v>1005</v>
      </c>
    </row>
    <row r="71" spans="1:25" x14ac:dyDescent="0.25">
      <c r="A71" s="305"/>
      <c r="B71" s="269"/>
      <c r="C71" s="311"/>
      <c r="D71" s="269"/>
      <c r="E71" s="269"/>
      <c r="F71" s="247"/>
      <c r="G71" s="269"/>
      <c r="H71" s="269"/>
      <c r="I71" s="269"/>
      <c r="J71" s="314"/>
      <c r="K71" s="147" t="s">
        <v>958</v>
      </c>
      <c r="L71" s="148" t="s">
        <v>155</v>
      </c>
      <c r="M71" s="153" t="s">
        <v>990</v>
      </c>
      <c r="N71" s="140">
        <v>240</v>
      </c>
      <c r="O71" s="140">
        <v>3</v>
      </c>
      <c r="P71" s="65" t="s">
        <v>76</v>
      </c>
      <c r="Q71" s="65">
        <v>80</v>
      </c>
      <c r="R71" s="64">
        <v>30</v>
      </c>
      <c r="S71" s="317"/>
      <c r="T71" s="197"/>
      <c r="U71" s="197"/>
      <c r="V71" s="197"/>
      <c r="W71" s="197"/>
      <c r="X71" s="299"/>
      <c r="Y71" s="299"/>
    </row>
    <row r="72" spans="1:25" ht="15.75" thickBot="1" x14ac:dyDescent="0.3">
      <c r="A72" s="310"/>
      <c r="B72" s="286"/>
      <c r="C72" s="312"/>
      <c r="D72" s="286"/>
      <c r="E72" s="286"/>
      <c r="F72" s="289"/>
      <c r="G72" s="286"/>
      <c r="H72" s="286"/>
      <c r="I72" s="286"/>
      <c r="J72" s="315"/>
      <c r="K72" s="149" t="s">
        <v>960</v>
      </c>
      <c r="L72" s="150" t="s">
        <v>155</v>
      </c>
      <c r="M72" s="153" t="s">
        <v>1032</v>
      </c>
      <c r="N72" s="140">
        <v>240</v>
      </c>
      <c r="O72" s="140">
        <v>3</v>
      </c>
      <c r="P72" s="65" t="s">
        <v>962</v>
      </c>
      <c r="Q72" s="65" t="s">
        <v>1033</v>
      </c>
      <c r="R72" s="152"/>
      <c r="S72" s="318"/>
      <c r="T72" s="294"/>
      <c r="U72" s="294"/>
      <c r="V72" s="294"/>
      <c r="W72" s="294"/>
      <c r="X72" s="300"/>
      <c r="Y72" s="300"/>
    </row>
    <row r="73" spans="1:25" x14ac:dyDescent="0.25">
      <c r="A73" s="304" t="s">
        <v>1210</v>
      </c>
      <c r="B73" s="285" t="s">
        <v>168</v>
      </c>
      <c r="C73" s="287">
        <v>36532</v>
      </c>
      <c r="D73" s="285" t="s">
        <v>985</v>
      </c>
      <c r="E73" s="285" t="s">
        <v>954</v>
      </c>
      <c r="F73" s="288" t="s">
        <v>973</v>
      </c>
      <c r="G73" s="285">
        <v>15</v>
      </c>
      <c r="H73" s="285">
        <v>14</v>
      </c>
      <c r="I73" s="285">
        <v>11</v>
      </c>
      <c r="J73" s="313" t="s">
        <v>956</v>
      </c>
      <c r="K73" s="143" t="s">
        <v>151</v>
      </c>
      <c r="L73" s="144" t="s">
        <v>155</v>
      </c>
      <c r="M73" s="155" t="s">
        <v>14</v>
      </c>
      <c r="N73" s="145">
        <v>600</v>
      </c>
      <c r="O73" s="145">
        <v>3</v>
      </c>
      <c r="P73" s="145" t="s">
        <v>154</v>
      </c>
      <c r="Q73" s="145">
        <v>115</v>
      </c>
      <c r="R73" s="146" t="s">
        <v>154</v>
      </c>
      <c r="S73" s="316">
        <v>240</v>
      </c>
      <c r="T73" s="293">
        <v>3</v>
      </c>
      <c r="U73" s="293">
        <v>25</v>
      </c>
      <c r="V73" s="293">
        <v>80</v>
      </c>
      <c r="W73" s="293">
        <v>30</v>
      </c>
      <c r="X73" s="298">
        <v>2289</v>
      </c>
      <c r="Y73" s="298" t="s">
        <v>1005</v>
      </c>
    </row>
    <row r="74" spans="1:25" x14ac:dyDescent="0.25">
      <c r="A74" s="305"/>
      <c r="B74" s="269"/>
      <c r="C74" s="311"/>
      <c r="D74" s="269"/>
      <c r="E74" s="269"/>
      <c r="F74" s="247"/>
      <c r="G74" s="269"/>
      <c r="H74" s="269"/>
      <c r="I74" s="269"/>
      <c r="J74" s="314"/>
      <c r="K74" s="147" t="s">
        <v>958</v>
      </c>
      <c r="L74" s="148" t="s">
        <v>155</v>
      </c>
      <c r="M74" s="153" t="s">
        <v>990</v>
      </c>
      <c r="N74" s="140">
        <v>240</v>
      </c>
      <c r="O74" s="140">
        <v>3</v>
      </c>
      <c r="P74" s="65" t="s">
        <v>76</v>
      </c>
      <c r="Q74" s="65">
        <v>80</v>
      </c>
      <c r="R74" s="64">
        <v>30</v>
      </c>
      <c r="S74" s="317"/>
      <c r="T74" s="197"/>
      <c r="U74" s="197"/>
      <c r="V74" s="197"/>
      <c r="W74" s="197"/>
      <c r="X74" s="299"/>
      <c r="Y74" s="299"/>
    </row>
    <row r="75" spans="1:25" ht="15.75" thickBot="1" x14ac:dyDescent="0.3">
      <c r="A75" s="310"/>
      <c r="B75" s="286"/>
      <c r="C75" s="312"/>
      <c r="D75" s="286"/>
      <c r="E75" s="286"/>
      <c r="F75" s="289"/>
      <c r="G75" s="286"/>
      <c r="H75" s="286"/>
      <c r="I75" s="286"/>
      <c r="J75" s="315"/>
      <c r="K75" s="149" t="s">
        <v>960</v>
      </c>
      <c r="L75" s="150" t="s">
        <v>155</v>
      </c>
      <c r="M75" s="153" t="s">
        <v>1032</v>
      </c>
      <c r="N75" s="140">
        <v>240</v>
      </c>
      <c r="O75" s="140">
        <v>3</v>
      </c>
      <c r="P75" s="65" t="s">
        <v>962</v>
      </c>
      <c r="Q75" s="65" t="s">
        <v>1033</v>
      </c>
      <c r="R75" s="152"/>
      <c r="S75" s="318"/>
      <c r="T75" s="294"/>
      <c r="U75" s="294"/>
      <c r="V75" s="294"/>
      <c r="W75" s="294"/>
      <c r="X75" s="300"/>
      <c r="Y75" s="300"/>
    </row>
    <row r="76" spans="1:25" x14ac:dyDescent="0.25">
      <c r="A76" s="304" t="s">
        <v>1211</v>
      </c>
      <c r="B76" s="285" t="s">
        <v>168</v>
      </c>
      <c r="C76" s="287">
        <v>34570</v>
      </c>
      <c r="D76" s="285" t="s">
        <v>953</v>
      </c>
      <c r="E76" s="285" t="s">
        <v>954</v>
      </c>
      <c r="F76" s="288" t="s">
        <v>955</v>
      </c>
      <c r="G76" s="285">
        <v>6</v>
      </c>
      <c r="H76" s="285">
        <v>14</v>
      </c>
      <c r="I76" s="285">
        <v>11</v>
      </c>
      <c r="J76" s="313" t="s">
        <v>956</v>
      </c>
      <c r="K76" s="143" t="s">
        <v>151</v>
      </c>
      <c r="L76" s="144" t="s">
        <v>155</v>
      </c>
      <c r="M76" s="155" t="s">
        <v>7</v>
      </c>
      <c r="N76" s="145">
        <v>600</v>
      </c>
      <c r="O76" s="145">
        <v>3</v>
      </c>
      <c r="P76" s="145" t="s">
        <v>154</v>
      </c>
      <c r="Q76" s="145">
        <v>2</v>
      </c>
      <c r="R76" s="146" t="s">
        <v>154</v>
      </c>
      <c r="S76" s="316">
        <v>480</v>
      </c>
      <c r="T76" s="293">
        <v>3</v>
      </c>
      <c r="U76" s="293">
        <v>10</v>
      </c>
      <c r="V76" s="293">
        <v>1.1000000000000001</v>
      </c>
      <c r="W76" s="293">
        <v>0.5</v>
      </c>
      <c r="X76" s="298">
        <v>915</v>
      </c>
      <c r="Y76" s="298" t="s">
        <v>995</v>
      </c>
    </row>
    <row r="77" spans="1:25" x14ac:dyDescent="0.25">
      <c r="A77" s="305"/>
      <c r="B77" s="269"/>
      <c r="C77" s="311"/>
      <c r="D77" s="269"/>
      <c r="E77" s="269"/>
      <c r="F77" s="247"/>
      <c r="G77" s="269"/>
      <c r="H77" s="269"/>
      <c r="I77" s="269"/>
      <c r="J77" s="314"/>
      <c r="K77" s="147" t="s">
        <v>958</v>
      </c>
      <c r="L77" s="148" t="s">
        <v>155</v>
      </c>
      <c r="M77" s="153" t="s">
        <v>21</v>
      </c>
      <c r="N77" s="140">
        <v>480</v>
      </c>
      <c r="O77" s="140">
        <v>3</v>
      </c>
      <c r="P77" s="65" t="s">
        <v>959</v>
      </c>
      <c r="Q77" s="65">
        <v>7.6</v>
      </c>
      <c r="R77" s="64">
        <v>5</v>
      </c>
      <c r="S77" s="317"/>
      <c r="T77" s="197"/>
      <c r="U77" s="197"/>
      <c r="V77" s="197"/>
      <c r="W77" s="197"/>
      <c r="X77" s="299"/>
      <c r="Y77" s="299"/>
    </row>
    <row r="78" spans="1:25" ht="15.75" thickBot="1" x14ac:dyDescent="0.3">
      <c r="A78" s="310"/>
      <c r="B78" s="286"/>
      <c r="C78" s="312"/>
      <c r="D78" s="286"/>
      <c r="E78" s="286"/>
      <c r="F78" s="289"/>
      <c r="G78" s="286"/>
      <c r="H78" s="286"/>
      <c r="I78" s="286"/>
      <c r="J78" s="315"/>
      <c r="K78" s="149" t="s">
        <v>960</v>
      </c>
      <c r="L78" s="150" t="s">
        <v>155</v>
      </c>
      <c r="M78" s="153" t="s">
        <v>22</v>
      </c>
      <c r="N78" s="140">
        <v>480</v>
      </c>
      <c r="O78" s="140">
        <v>3</v>
      </c>
      <c r="P78" s="65" t="s">
        <v>1027</v>
      </c>
      <c r="Q78" s="65" t="s">
        <v>1035</v>
      </c>
      <c r="R78" s="152"/>
      <c r="S78" s="318"/>
      <c r="T78" s="294"/>
      <c r="U78" s="294"/>
      <c r="V78" s="294"/>
      <c r="W78" s="294"/>
      <c r="X78" s="300"/>
      <c r="Y78" s="300"/>
    </row>
    <row r="79" spans="1:25" x14ac:dyDescent="0.25">
      <c r="A79" s="304" t="s">
        <v>1212</v>
      </c>
      <c r="B79" s="285" t="s">
        <v>168</v>
      </c>
      <c r="C79" s="287">
        <v>34570</v>
      </c>
      <c r="D79" s="285" t="s">
        <v>953</v>
      </c>
      <c r="E79" s="285" t="s">
        <v>954</v>
      </c>
      <c r="F79" s="288" t="s">
        <v>955</v>
      </c>
      <c r="G79" s="285">
        <v>6</v>
      </c>
      <c r="H79" s="285">
        <v>14</v>
      </c>
      <c r="I79" s="285">
        <v>11</v>
      </c>
      <c r="J79" s="313" t="s">
        <v>956</v>
      </c>
      <c r="K79" s="143" t="s">
        <v>151</v>
      </c>
      <c r="L79" s="144" t="s">
        <v>155</v>
      </c>
      <c r="M79" s="155" t="s">
        <v>7</v>
      </c>
      <c r="N79" s="145">
        <v>600</v>
      </c>
      <c r="O79" s="145">
        <v>3</v>
      </c>
      <c r="P79" s="145" t="s">
        <v>154</v>
      </c>
      <c r="Q79" s="145">
        <v>2</v>
      </c>
      <c r="R79" s="146" t="s">
        <v>154</v>
      </c>
      <c r="S79" s="316">
        <v>480</v>
      </c>
      <c r="T79" s="293">
        <v>3</v>
      </c>
      <c r="U79" s="293">
        <v>10</v>
      </c>
      <c r="V79" s="293">
        <v>1.6</v>
      </c>
      <c r="W79" s="293">
        <v>0.75</v>
      </c>
      <c r="X79" s="298">
        <v>915</v>
      </c>
      <c r="Y79" s="298" t="s">
        <v>995</v>
      </c>
    </row>
    <row r="80" spans="1:25" x14ac:dyDescent="0.25">
      <c r="A80" s="305"/>
      <c r="B80" s="269"/>
      <c r="C80" s="311"/>
      <c r="D80" s="269"/>
      <c r="E80" s="269"/>
      <c r="F80" s="247"/>
      <c r="G80" s="269"/>
      <c r="H80" s="269"/>
      <c r="I80" s="269"/>
      <c r="J80" s="314"/>
      <c r="K80" s="147" t="s">
        <v>958</v>
      </c>
      <c r="L80" s="148" t="s">
        <v>155</v>
      </c>
      <c r="M80" s="153" t="s">
        <v>21</v>
      </c>
      <c r="N80" s="140">
        <v>480</v>
      </c>
      <c r="O80" s="140">
        <v>3</v>
      </c>
      <c r="P80" s="65" t="s">
        <v>959</v>
      </c>
      <c r="Q80" s="65">
        <v>7.6</v>
      </c>
      <c r="R80" s="64">
        <v>5</v>
      </c>
      <c r="S80" s="317"/>
      <c r="T80" s="197"/>
      <c r="U80" s="197"/>
      <c r="V80" s="197"/>
      <c r="W80" s="197"/>
      <c r="X80" s="299"/>
      <c r="Y80" s="299"/>
    </row>
    <row r="81" spans="1:25" ht="15.75" thickBot="1" x14ac:dyDescent="0.3">
      <c r="A81" s="310"/>
      <c r="B81" s="286"/>
      <c r="C81" s="312"/>
      <c r="D81" s="286"/>
      <c r="E81" s="286"/>
      <c r="F81" s="289"/>
      <c r="G81" s="286"/>
      <c r="H81" s="286"/>
      <c r="I81" s="286"/>
      <c r="J81" s="315"/>
      <c r="K81" s="149" t="s">
        <v>960</v>
      </c>
      <c r="L81" s="150" t="s">
        <v>155</v>
      </c>
      <c r="M81" s="153" t="s">
        <v>22</v>
      </c>
      <c r="N81" s="140">
        <v>480</v>
      </c>
      <c r="O81" s="140">
        <v>3</v>
      </c>
      <c r="P81" s="65" t="s">
        <v>1027</v>
      </c>
      <c r="Q81" s="65" t="s">
        <v>1035</v>
      </c>
      <c r="R81" s="152"/>
      <c r="S81" s="318"/>
      <c r="T81" s="294"/>
      <c r="U81" s="294"/>
      <c r="V81" s="294"/>
      <c r="W81" s="294"/>
      <c r="X81" s="300"/>
      <c r="Y81" s="300"/>
    </row>
    <row r="82" spans="1:25" x14ac:dyDescent="0.25">
      <c r="A82" s="304" t="s">
        <v>1213</v>
      </c>
      <c r="B82" s="285" t="s">
        <v>168</v>
      </c>
      <c r="C82" s="287">
        <v>34570</v>
      </c>
      <c r="D82" s="285" t="s">
        <v>953</v>
      </c>
      <c r="E82" s="285" t="s">
        <v>954</v>
      </c>
      <c r="F82" s="288" t="s">
        <v>955</v>
      </c>
      <c r="G82" s="285">
        <v>6</v>
      </c>
      <c r="H82" s="285">
        <v>14</v>
      </c>
      <c r="I82" s="285">
        <v>11</v>
      </c>
      <c r="J82" s="313" t="s">
        <v>956</v>
      </c>
      <c r="K82" s="143" t="s">
        <v>151</v>
      </c>
      <c r="L82" s="144" t="s">
        <v>155</v>
      </c>
      <c r="M82" s="155" t="s">
        <v>8</v>
      </c>
      <c r="N82" s="145">
        <v>600</v>
      </c>
      <c r="O82" s="145">
        <v>3</v>
      </c>
      <c r="P82" s="145" t="s">
        <v>154</v>
      </c>
      <c r="Q82" s="145">
        <v>3.5</v>
      </c>
      <c r="R82" s="146" t="s">
        <v>154</v>
      </c>
      <c r="S82" s="316">
        <v>480</v>
      </c>
      <c r="T82" s="293">
        <v>3</v>
      </c>
      <c r="U82" s="293">
        <v>10</v>
      </c>
      <c r="V82" s="293">
        <v>2.1</v>
      </c>
      <c r="W82" s="293">
        <v>1</v>
      </c>
      <c r="X82" s="298">
        <v>915</v>
      </c>
      <c r="Y82" s="298" t="s">
        <v>995</v>
      </c>
    </row>
    <row r="83" spans="1:25" x14ac:dyDescent="0.25">
      <c r="A83" s="305"/>
      <c r="B83" s="269"/>
      <c r="C83" s="311"/>
      <c r="D83" s="269"/>
      <c r="E83" s="269"/>
      <c r="F83" s="247"/>
      <c r="G83" s="269"/>
      <c r="H83" s="269"/>
      <c r="I83" s="269"/>
      <c r="J83" s="314"/>
      <c r="K83" s="147" t="s">
        <v>958</v>
      </c>
      <c r="L83" s="148" t="s">
        <v>155</v>
      </c>
      <c r="M83" s="153" t="s">
        <v>21</v>
      </c>
      <c r="N83" s="140">
        <v>480</v>
      </c>
      <c r="O83" s="140">
        <v>3</v>
      </c>
      <c r="P83" s="65" t="s">
        <v>959</v>
      </c>
      <c r="Q83" s="65">
        <v>7.6</v>
      </c>
      <c r="R83" s="64">
        <v>5</v>
      </c>
      <c r="S83" s="317"/>
      <c r="T83" s="197"/>
      <c r="U83" s="197"/>
      <c r="V83" s="197"/>
      <c r="W83" s="197"/>
      <c r="X83" s="299"/>
      <c r="Y83" s="299"/>
    </row>
    <row r="84" spans="1:25" ht="15.75" thickBot="1" x14ac:dyDescent="0.3">
      <c r="A84" s="310"/>
      <c r="B84" s="286"/>
      <c r="C84" s="312"/>
      <c r="D84" s="286"/>
      <c r="E84" s="286"/>
      <c r="F84" s="289"/>
      <c r="G84" s="286"/>
      <c r="H84" s="286"/>
      <c r="I84" s="286"/>
      <c r="J84" s="315"/>
      <c r="K84" s="149" t="s">
        <v>960</v>
      </c>
      <c r="L84" s="150" t="s">
        <v>155</v>
      </c>
      <c r="M84" s="153" t="s">
        <v>25</v>
      </c>
      <c r="N84" s="140">
        <v>480</v>
      </c>
      <c r="O84" s="140">
        <v>3</v>
      </c>
      <c r="P84" s="65" t="s">
        <v>1027</v>
      </c>
      <c r="Q84" s="65" t="s">
        <v>1028</v>
      </c>
      <c r="R84" s="152"/>
      <c r="S84" s="318"/>
      <c r="T84" s="294"/>
      <c r="U84" s="294"/>
      <c r="V84" s="294"/>
      <c r="W84" s="294"/>
      <c r="X84" s="300"/>
      <c r="Y84" s="300"/>
    </row>
    <row r="85" spans="1:25" x14ac:dyDescent="0.25">
      <c r="A85" s="304" t="s">
        <v>1214</v>
      </c>
      <c r="B85" s="285" t="s">
        <v>168</v>
      </c>
      <c r="C85" s="287">
        <v>34570</v>
      </c>
      <c r="D85" s="285" t="s">
        <v>953</v>
      </c>
      <c r="E85" s="285" t="s">
        <v>954</v>
      </c>
      <c r="F85" s="288" t="s">
        <v>955</v>
      </c>
      <c r="G85" s="285">
        <v>6</v>
      </c>
      <c r="H85" s="285">
        <v>14</v>
      </c>
      <c r="I85" s="285">
        <v>11</v>
      </c>
      <c r="J85" s="313" t="s">
        <v>956</v>
      </c>
      <c r="K85" s="143" t="s">
        <v>151</v>
      </c>
      <c r="L85" s="144" t="s">
        <v>155</v>
      </c>
      <c r="M85" s="155" t="s">
        <v>8</v>
      </c>
      <c r="N85" s="145">
        <v>600</v>
      </c>
      <c r="O85" s="145">
        <v>3</v>
      </c>
      <c r="P85" s="145" t="s">
        <v>154</v>
      </c>
      <c r="Q85" s="145">
        <v>3.5</v>
      </c>
      <c r="R85" s="146" t="s">
        <v>154</v>
      </c>
      <c r="S85" s="316">
        <v>480</v>
      </c>
      <c r="T85" s="293">
        <v>3</v>
      </c>
      <c r="U85" s="293">
        <v>10</v>
      </c>
      <c r="V85" s="293">
        <v>3</v>
      </c>
      <c r="W85" s="293">
        <v>1.5</v>
      </c>
      <c r="X85" s="298">
        <v>915</v>
      </c>
      <c r="Y85" s="298" t="s">
        <v>995</v>
      </c>
    </row>
    <row r="86" spans="1:25" x14ac:dyDescent="0.25">
      <c r="A86" s="305"/>
      <c r="B86" s="269"/>
      <c r="C86" s="311"/>
      <c r="D86" s="269"/>
      <c r="E86" s="269"/>
      <c r="F86" s="247"/>
      <c r="G86" s="269"/>
      <c r="H86" s="269"/>
      <c r="I86" s="269"/>
      <c r="J86" s="314"/>
      <c r="K86" s="147" t="s">
        <v>958</v>
      </c>
      <c r="L86" s="148" t="s">
        <v>155</v>
      </c>
      <c r="M86" s="153" t="s">
        <v>21</v>
      </c>
      <c r="N86" s="140">
        <v>480</v>
      </c>
      <c r="O86" s="140">
        <v>3</v>
      </c>
      <c r="P86" s="65" t="s">
        <v>959</v>
      </c>
      <c r="Q86" s="65">
        <v>7.6</v>
      </c>
      <c r="R86" s="64">
        <v>5</v>
      </c>
      <c r="S86" s="317"/>
      <c r="T86" s="197"/>
      <c r="U86" s="197"/>
      <c r="V86" s="197"/>
      <c r="W86" s="197"/>
      <c r="X86" s="299"/>
      <c r="Y86" s="299"/>
    </row>
    <row r="87" spans="1:25" ht="15.75" thickBot="1" x14ac:dyDescent="0.3">
      <c r="A87" s="310"/>
      <c r="B87" s="286"/>
      <c r="C87" s="312"/>
      <c r="D87" s="286"/>
      <c r="E87" s="286"/>
      <c r="F87" s="289"/>
      <c r="G87" s="286"/>
      <c r="H87" s="286"/>
      <c r="I87" s="286"/>
      <c r="J87" s="315"/>
      <c r="K87" s="149" t="s">
        <v>960</v>
      </c>
      <c r="L87" s="150" t="s">
        <v>155</v>
      </c>
      <c r="M87" s="153" t="s">
        <v>25</v>
      </c>
      <c r="N87" s="140">
        <v>480</v>
      </c>
      <c r="O87" s="140">
        <v>3</v>
      </c>
      <c r="P87" s="65" t="s">
        <v>1027</v>
      </c>
      <c r="Q87" s="65" t="s">
        <v>1028</v>
      </c>
      <c r="R87" s="152"/>
      <c r="S87" s="318"/>
      <c r="T87" s="294"/>
      <c r="U87" s="294"/>
      <c r="V87" s="294"/>
      <c r="W87" s="294"/>
      <c r="X87" s="300"/>
      <c r="Y87" s="300"/>
    </row>
    <row r="88" spans="1:25" x14ac:dyDescent="0.25">
      <c r="A88" s="304" t="s">
        <v>1215</v>
      </c>
      <c r="B88" s="285" t="s">
        <v>168</v>
      </c>
      <c r="C88" s="287">
        <v>34570</v>
      </c>
      <c r="D88" s="285" t="s">
        <v>953</v>
      </c>
      <c r="E88" s="285" t="s">
        <v>954</v>
      </c>
      <c r="F88" s="288" t="s">
        <v>955</v>
      </c>
      <c r="G88" s="285">
        <v>6</v>
      </c>
      <c r="H88" s="285">
        <v>14</v>
      </c>
      <c r="I88" s="285">
        <v>11</v>
      </c>
      <c r="J88" s="313" t="s">
        <v>956</v>
      </c>
      <c r="K88" s="143" t="s">
        <v>151</v>
      </c>
      <c r="L88" s="144" t="s">
        <v>155</v>
      </c>
      <c r="M88" s="155" t="s">
        <v>8</v>
      </c>
      <c r="N88" s="145">
        <v>600</v>
      </c>
      <c r="O88" s="145">
        <v>3</v>
      </c>
      <c r="P88" s="145" t="s">
        <v>154</v>
      </c>
      <c r="Q88" s="145">
        <v>3.5</v>
      </c>
      <c r="R88" s="146" t="s">
        <v>154</v>
      </c>
      <c r="S88" s="316">
        <v>480</v>
      </c>
      <c r="T88" s="293">
        <v>3</v>
      </c>
      <c r="U88" s="293">
        <v>10</v>
      </c>
      <c r="V88" s="293">
        <v>3</v>
      </c>
      <c r="W88" s="293">
        <v>1.5</v>
      </c>
      <c r="X88" s="298">
        <v>915</v>
      </c>
      <c r="Y88" s="298" t="s">
        <v>995</v>
      </c>
    </row>
    <row r="89" spans="1:25" x14ac:dyDescent="0.25">
      <c r="A89" s="305"/>
      <c r="B89" s="269"/>
      <c r="C89" s="311"/>
      <c r="D89" s="269"/>
      <c r="E89" s="269"/>
      <c r="F89" s="247"/>
      <c r="G89" s="269"/>
      <c r="H89" s="269"/>
      <c r="I89" s="269"/>
      <c r="J89" s="314"/>
      <c r="K89" s="147" t="s">
        <v>958</v>
      </c>
      <c r="L89" s="148" t="s">
        <v>155</v>
      </c>
      <c r="M89" s="153" t="s">
        <v>21</v>
      </c>
      <c r="N89" s="140">
        <v>480</v>
      </c>
      <c r="O89" s="140">
        <v>3</v>
      </c>
      <c r="P89" s="65" t="s">
        <v>959</v>
      </c>
      <c r="Q89" s="65">
        <v>7.6</v>
      </c>
      <c r="R89" s="64">
        <v>5</v>
      </c>
      <c r="S89" s="317"/>
      <c r="T89" s="197"/>
      <c r="U89" s="197"/>
      <c r="V89" s="197"/>
      <c r="W89" s="197"/>
      <c r="X89" s="299"/>
      <c r="Y89" s="299"/>
    </row>
    <row r="90" spans="1:25" ht="15.75" thickBot="1" x14ac:dyDescent="0.3">
      <c r="A90" s="310"/>
      <c r="B90" s="286"/>
      <c r="C90" s="312"/>
      <c r="D90" s="286"/>
      <c r="E90" s="286"/>
      <c r="F90" s="289"/>
      <c r="G90" s="286"/>
      <c r="H90" s="286"/>
      <c r="I90" s="286"/>
      <c r="J90" s="315"/>
      <c r="K90" s="149" t="s">
        <v>960</v>
      </c>
      <c r="L90" s="150" t="s">
        <v>155</v>
      </c>
      <c r="M90" s="153" t="s">
        <v>25</v>
      </c>
      <c r="N90" s="140">
        <v>480</v>
      </c>
      <c r="O90" s="140">
        <v>3</v>
      </c>
      <c r="P90" s="65" t="s">
        <v>1027</v>
      </c>
      <c r="Q90" s="65" t="s">
        <v>1028</v>
      </c>
      <c r="R90" s="152"/>
      <c r="S90" s="318"/>
      <c r="T90" s="294"/>
      <c r="U90" s="294"/>
      <c r="V90" s="294"/>
      <c r="W90" s="294"/>
      <c r="X90" s="300"/>
      <c r="Y90" s="300"/>
    </row>
    <row r="91" spans="1:25" x14ac:dyDescent="0.25">
      <c r="A91" s="304" t="s">
        <v>1216</v>
      </c>
      <c r="B91" s="285" t="s">
        <v>168</v>
      </c>
      <c r="C91" s="287">
        <v>34570</v>
      </c>
      <c r="D91" s="285" t="s">
        <v>953</v>
      </c>
      <c r="E91" s="285" t="s">
        <v>954</v>
      </c>
      <c r="F91" s="288" t="s">
        <v>955</v>
      </c>
      <c r="G91" s="285">
        <v>6</v>
      </c>
      <c r="H91" s="285">
        <v>14</v>
      </c>
      <c r="I91" s="285">
        <v>11</v>
      </c>
      <c r="J91" s="313" t="s">
        <v>956</v>
      </c>
      <c r="K91" s="143" t="s">
        <v>151</v>
      </c>
      <c r="L91" s="144" t="s">
        <v>155</v>
      </c>
      <c r="M91" s="155" t="s">
        <v>9</v>
      </c>
      <c r="N91" s="145">
        <v>600</v>
      </c>
      <c r="O91" s="145">
        <v>3</v>
      </c>
      <c r="P91" s="145" t="s">
        <v>154</v>
      </c>
      <c r="Q91" s="145">
        <v>7</v>
      </c>
      <c r="R91" s="146" t="s">
        <v>154</v>
      </c>
      <c r="S91" s="316">
        <v>480</v>
      </c>
      <c r="T91" s="293">
        <v>3</v>
      </c>
      <c r="U91" s="293">
        <v>10</v>
      </c>
      <c r="V91" s="293">
        <v>3.4</v>
      </c>
      <c r="W91" s="293">
        <v>2</v>
      </c>
      <c r="X91" s="298">
        <v>915</v>
      </c>
      <c r="Y91" s="298" t="s">
        <v>995</v>
      </c>
    </row>
    <row r="92" spans="1:25" x14ac:dyDescent="0.25">
      <c r="A92" s="305"/>
      <c r="B92" s="269"/>
      <c r="C92" s="311"/>
      <c r="D92" s="269"/>
      <c r="E92" s="269"/>
      <c r="F92" s="247"/>
      <c r="G92" s="269"/>
      <c r="H92" s="269"/>
      <c r="I92" s="269"/>
      <c r="J92" s="314"/>
      <c r="K92" s="147" t="s">
        <v>958</v>
      </c>
      <c r="L92" s="148" t="s">
        <v>155</v>
      </c>
      <c r="M92" s="153" t="s">
        <v>21</v>
      </c>
      <c r="N92" s="140">
        <v>480</v>
      </c>
      <c r="O92" s="140">
        <v>3</v>
      </c>
      <c r="P92" s="65" t="s">
        <v>959</v>
      </c>
      <c r="Q92" s="65">
        <v>7.6</v>
      </c>
      <c r="R92" s="64">
        <v>5</v>
      </c>
      <c r="S92" s="317"/>
      <c r="T92" s="197"/>
      <c r="U92" s="197"/>
      <c r="V92" s="197"/>
      <c r="W92" s="197"/>
      <c r="X92" s="299"/>
      <c r="Y92" s="299"/>
    </row>
    <row r="93" spans="1:25" ht="15.75" thickBot="1" x14ac:dyDescent="0.3">
      <c r="A93" s="310"/>
      <c r="B93" s="286"/>
      <c r="C93" s="312"/>
      <c r="D93" s="286"/>
      <c r="E93" s="286"/>
      <c r="F93" s="289"/>
      <c r="G93" s="286"/>
      <c r="H93" s="286"/>
      <c r="I93" s="286"/>
      <c r="J93" s="315"/>
      <c r="K93" s="149" t="s">
        <v>960</v>
      </c>
      <c r="L93" s="150" t="s">
        <v>155</v>
      </c>
      <c r="M93" s="153" t="s">
        <v>25</v>
      </c>
      <c r="N93" s="140">
        <v>480</v>
      </c>
      <c r="O93" s="140">
        <v>3</v>
      </c>
      <c r="P93" s="65" t="s">
        <v>1027</v>
      </c>
      <c r="Q93" s="65" t="s">
        <v>1028</v>
      </c>
      <c r="R93" s="152"/>
      <c r="S93" s="318"/>
      <c r="T93" s="294"/>
      <c r="U93" s="294"/>
      <c r="V93" s="294"/>
      <c r="W93" s="294"/>
      <c r="X93" s="300"/>
      <c r="Y93" s="300"/>
    </row>
    <row r="94" spans="1:25" x14ac:dyDescent="0.25">
      <c r="A94" s="304" t="s">
        <v>1217</v>
      </c>
      <c r="B94" s="285" t="s">
        <v>168</v>
      </c>
      <c r="C94" s="287">
        <v>34570</v>
      </c>
      <c r="D94" s="285" t="s">
        <v>953</v>
      </c>
      <c r="E94" s="285" t="s">
        <v>954</v>
      </c>
      <c r="F94" s="288" t="s">
        <v>955</v>
      </c>
      <c r="G94" s="285">
        <v>6</v>
      </c>
      <c r="H94" s="285">
        <v>14</v>
      </c>
      <c r="I94" s="285">
        <v>11</v>
      </c>
      <c r="J94" s="313" t="s">
        <v>956</v>
      </c>
      <c r="K94" s="143" t="s">
        <v>151</v>
      </c>
      <c r="L94" s="144" t="s">
        <v>155</v>
      </c>
      <c r="M94" s="155" t="s">
        <v>9</v>
      </c>
      <c r="N94" s="145">
        <v>600</v>
      </c>
      <c r="O94" s="145">
        <v>3</v>
      </c>
      <c r="P94" s="145" t="s">
        <v>154</v>
      </c>
      <c r="Q94" s="145">
        <v>7</v>
      </c>
      <c r="R94" s="146" t="s">
        <v>154</v>
      </c>
      <c r="S94" s="316">
        <v>480</v>
      </c>
      <c r="T94" s="293">
        <v>3</v>
      </c>
      <c r="U94" s="293">
        <v>10</v>
      </c>
      <c r="V94" s="293">
        <v>4.8</v>
      </c>
      <c r="W94" s="293">
        <v>3</v>
      </c>
      <c r="X94" s="298">
        <v>915</v>
      </c>
      <c r="Y94" s="298" t="s">
        <v>995</v>
      </c>
    </row>
    <row r="95" spans="1:25" x14ac:dyDescent="0.25">
      <c r="A95" s="305"/>
      <c r="B95" s="269"/>
      <c r="C95" s="311"/>
      <c r="D95" s="269"/>
      <c r="E95" s="269"/>
      <c r="F95" s="247"/>
      <c r="G95" s="269"/>
      <c r="H95" s="269"/>
      <c r="I95" s="269"/>
      <c r="J95" s="314"/>
      <c r="K95" s="147" t="s">
        <v>958</v>
      </c>
      <c r="L95" s="148" t="s">
        <v>155</v>
      </c>
      <c r="M95" s="153" t="s">
        <v>21</v>
      </c>
      <c r="N95" s="140">
        <v>480</v>
      </c>
      <c r="O95" s="140">
        <v>3</v>
      </c>
      <c r="P95" s="65" t="s">
        <v>959</v>
      </c>
      <c r="Q95" s="65">
        <v>7.6</v>
      </c>
      <c r="R95" s="64">
        <v>5</v>
      </c>
      <c r="S95" s="317"/>
      <c r="T95" s="197"/>
      <c r="U95" s="197"/>
      <c r="V95" s="197"/>
      <c r="W95" s="197"/>
      <c r="X95" s="299"/>
      <c r="Y95" s="299"/>
    </row>
    <row r="96" spans="1:25" ht="15.75" thickBot="1" x14ac:dyDescent="0.3">
      <c r="A96" s="310"/>
      <c r="B96" s="286"/>
      <c r="C96" s="312"/>
      <c r="D96" s="286"/>
      <c r="E96" s="286"/>
      <c r="F96" s="289"/>
      <c r="G96" s="286"/>
      <c r="H96" s="286"/>
      <c r="I96" s="286"/>
      <c r="J96" s="315"/>
      <c r="K96" s="149" t="s">
        <v>960</v>
      </c>
      <c r="L96" s="150" t="s">
        <v>155</v>
      </c>
      <c r="M96" s="153" t="s">
        <v>25</v>
      </c>
      <c r="N96" s="140">
        <v>480</v>
      </c>
      <c r="O96" s="140">
        <v>3</v>
      </c>
      <c r="P96" s="65" t="s">
        <v>1027</v>
      </c>
      <c r="Q96" s="65" t="s">
        <v>1028</v>
      </c>
      <c r="R96" s="152"/>
      <c r="S96" s="318"/>
      <c r="T96" s="294"/>
      <c r="U96" s="294"/>
      <c r="V96" s="294"/>
      <c r="W96" s="294"/>
      <c r="X96" s="300"/>
      <c r="Y96" s="300"/>
    </row>
    <row r="97" spans="1:25" x14ac:dyDescent="0.25">
      <c r="A97" s="304" t="s">
        <v>1218</v>
      </c>
      <c r="B97" s="285" t="s">
        <v>168</v>
      </c>
      <c r="C97" s="287">
        <v>34570</v>
      </c>
      <c r="D97" s="285" t="s">
        <v>953</v>
      </c>
      <c r="E97" s="285" t="s">
        <v>954</v>
      </c>
      <c r="F97" s="288" t="s">
        <v>955</v>
      </c>
      <c r="G97" s="285">
        <v>6</v>
      </c>
      <c r="H97" s="285">
        <v>14</v>
      </c>
      <c r="I97" s="285">
        <v>11</v>
      </c>
      <c r="J97" s="313" t="s">
        <v>956</v>
      </c>
      <c r="K97" s="143" t="s">
        <v>151</v>
      </c>
      <c r="L97" s="144" t="s">
        <v>155</v>
      </c>
      <c r="M97" s="155" t="s">
        <v>127</v>
      </c>
      <c r="N97" s="145">
        <v>600</v>
      </c>
      <c r="O97" s="145">
        <v>3</v>
      </c>
      <c r="P97" s="145" t="s">
        <v>154</v>
      </c>
      <c r="Q97" s="145">
        <v>12.5</v>
      </c>
      <c r="R97" s="146" t="s">
        <v>154</v>
      </c>
      <c r="S97" s="316">
        <v>480</v>
      </c>
      <c r="T97" s="293">
        <v>3</v>
      </c>
      <c r="U97" s="293">
        <v>10</v>
      </c>
      <c r="V97" s="293">
        <v>7.6</v>
      </c>
      <c r="W97" s="293">
        <v>5</v>
      </c>
      <c r="X97" s="298">
        <v>915</v>
      </c>
      <c r="Y97" s="298" t="s">
        <v>995</v>
      </c>
    </row>
    <row r="98" spans="1:25" x14ac:dyDescent="0.25">
      <c r="A98" s="305"/>
      <c r="B98" s="269"/>
      <c r="C98" s="311"/>
      <c r="D98" s="269"/>
      <c r="E98" s="269"/>
      <c r="F98" s="247"/>
      <c r="G98" s="269"/>
      <c r="H98" s="269"/>
      <c r="I98" s="269"/>
      <c r="J98" s="314"/>
      <c r="K98" s="147" t="s">
        <v>958</v>
      </c>
      <c r="L98" s="148" t="s">
        <v>155</v>
      </c>
      <c r="M98" s="153" t="s">
        <v>21</v>
      </c>
      <c r="N98" s="140">
        <v>480</v>
      </c>
      <c r="O98" s="140">
        <v>3</v>
      </c>
      <c r="P98" s="65" t="s">
        <v>959</v>
      </c>
      <c r="Q98" s="65">
        <v>7.6</v>
      </c>
      <c r="R98" s="64">
        <v>5</v>
      </c>
      <c r="S98" s="317"/>
      <c r="T98" s="197"/>
      <c r="U98" s="197"/>
      <c r="V98" s="197"/>
      <c r="W98" s="197"/>
      <c r="X98" s="299"/>
      <c r="Y98" s="299"/>
    </row>
    <row r="99" spans="1:25" ht="15.75" thickBot="1" x14ac:dyDescent="0.3">
      <c r="A99" s="310"/>
      <c r="B99" s="286"/>
      <c r="C99" s="312"/>
      <c r="D99" s="286"/>
      <c r="E99" s="286"/>
      <c r="F99" s="289"/>
      <c r="G99" s="286"/>
      <c r="H99" s="286"/>
      <c r="I99" s="286"/>
      <c r="J99" s="315"/>
      <c r="K99" s="149" t="s">
        <v>960</v>
      </c>
      <c r="L99" s="150" t="s">
        <v>155</v>
      </c>
      <c r="M99" s="153" t="s">
        <v>25</v>
      </c>
      <c r="N99" s="140">
        <v>480</v>
      </c>
      <c r="O99" s="140">
        <v>3</v>
      </c>
      <c r="P99" s="65" t="s">
        <v>1027</v>
      </c>
      <c r="Q99" s="65" t="s">
        <v>1028</v>
      </c>
      <c r="R99" s="152"/>
      <c r="S99" s="318"/>
      <c r="T99" s="294"/>
      <c r="U99" s="294"/>
      <c r="V99" s="294"/>
      <c r="W99" s="294"/>
      <c r="X99" s="300"/>
      <c r="Y99" s="300"/>
    </row>
    <row r="100" spans="1:25" x14ac:dyDescent="0.25">
      <c r="A100" s="304" t="s">
        <v>1219</v>
      </c>
      <c r="B100" s="285" t="s">
        <v>168</v>
      </c>
      <c r="C100" s="287">
        <v>36532</v>
      </c>
      <c r="D100" s="285" t="s">
        <v>985</v>
      </c>
      <c r="E100" s="285" t="s">
        <v>954</v>
      </c>
      <c r="F100" s="288" t="s">
        <v>973</v>
      </c>
      <c r="G100" s="307" t="s">
        <v>1031</v>
      </c>
      <c r="H100" s="285">
        <v>14</v>
      </c>
      <c r="I100" s="285">
        <v>11</v>
      </c>
      <c r="J100" s="313" t="s">
        <v>956</v>
      </c>
      <c r="K100" s="143" t="s">
        <v>151</v>
      </c>
      <c r="L100" s="144" t="s">
        <v>155</v>
      </c>
      <c r="M100" s="155" t="s">
        <v>127</v>
      </c>
      <c r="N100" s="145">
        <v>600</v>
      </c>
      <c r="O100" s="145">
        <v>3</v>
      </c>
      <c r="P100" s="145" t="s">
        <v>154</v>
      </c>
      <c r="Q100" s="145">
        <v>12.5</v>
      </c>
      <c r="R100" s="146" t="s">
        <v>154</v>
      </c>
      <c r="S100" s="316">
        <v>480</v>
      </c>
      <c r="T100" s="293">
        <v>3</v>
      </c>
      <c r="U100" s="293">
        <v>18</v>
      </c>
      <c r="V100" s="295">
        <v>11</v>
      </c>
      <c r="W100" s="295">
        <v>7.5</v>
      </c>
      <c r="X100" s="295">
        <v>1373</v>
      </c>
      <c r="Y100" s="298" t="s">
        <v>995</v>
      </c>
    </row>
    <row r="101" spans="1:25" x14ac:dyDescent="0.25">
      <c r="A101" s="305"/>
      <c r="B101" s="269"/>
      <c r="C101" s="269"/>
      <c r="D101" s="269"/>
      <c r="E101" s="269"/>
      <c r="F101" s="247"/>
      <c r="G101" s="308"/>
      <c r="H101" s="269"/>
      <c r="I101" s="269"/>
      <c r="J101" s="314"/>
      <c r="K101" s="147" t="s">
        <v>958</v>
      </c>
      <c r="L101" s="148" t="s">
        <v>155</v>
      </c>
      <c r="M101" s="153" t="s">
        <v>969</v>
      </c>
      <c r="N101" s="140">
        <v>480</v>
      </c>
      <c r="O101" s="140">
        <v>3</v>
      </c>
      <c r="P101" s="65" t="s">
        <v>959</v>
      </c>
      <c r="Q101" s="65">
        <v>11</v>
      </c>
      <c r="R101" s="64">
        <v>7.5</v>
      </c>
      <c r="S101" s="317"/>
      <c r="T101" s="197"/>
      <c r="U101" s="197"/>
      <c r="V101" s="296"/>
      <c r="W101" s="296"/>
      <c r="X101" s="296"/>
      <c r="Y101" s="299"/>
    </row>
    <row r="102" spans="1:25" ht="15.75" thickBot="1" x14ac:dyDescent="0.3">
      <c r="A102" s="310"/>
      <c r="B102" s="286"/>
      <c r="C102" s="286"/>
      <c r="D102" s="286"/>
      <c r="E102" s="286"/>
      <c r="F102" s="289"/>
      <c r="G102" s="309"/>
      <c r="H102" s="286"/>
      <c r="I102" s="286"/>
      <c r="J102" s="315"/>
      <c r="K102" s="149" t="s">
        <v>960</v>
      </c>
      <c r="L102" s="150" t="s">
        <v>155</v>
      </c>
      <c r="M102" s="153" t="s">
        <v>1029</v>
      </c>
      <c r="N102" s="140">
        <v>480</v>
      </c>
      <c r="O102" s="140">
        <v>3</v>
      </c>
      <c r="P102" s="65" t="s">
        <v>962</v>
      </c>
      <c r="Q102" s="65" t="s">
        <v>1030</v>
      </c>
      <c r="R102" s="152"/>
      <c r="S102" s="318"/>
      <c r="T102" s="294"/>
      <c r="U102" s="294"/>
      <c r="V102" s="297"/>
      <c r="W102" s="297"/>
      <c r="X102" s="297"/>
      <c r="Y102" s="300"/>
    </row>
    <row r="103" spans="1:25" x14ac:dyDescent="0.25">
      <c r="A103" s="304" t="s">
        <v>1220</v>
      </c>
      <c r="B103" s="285" t="s">
        <v>168</v>
      </c>
      <c r="C103" s="287">
        <v>36532</v>
      </c>
      <c r="D103" s="285" t="s">
        <v>985</v>
      </c>
      <c r="E103" s="285" t="s">
        <v>954</v>
      </c>
      <c r="F103" s="288" t="s">
        <v>973</v>
      </c>
      <c r="G103" s="307" t="s">
        <v>1031</v>
      </c>
      <c r="H103" s="285">
        <v>14</v>
      </c>
      <c r="I103" s="285">
        <v>11</v>
      </c>
      <c r="J103" s="313" t="s">
        <v>956</v>
      </c>
      <c r="K103" s="143" t="s">
        <v>151</v>
      </c>
      <c r="L103" s="144" t="s">
        <v>155</v>
      </c>
      <c r="M103" s="155" t="s">
        <v>11</v>
      </c>
      <c r="N103" s="145">
        <v>600</v>
      </c>
      <c r="O103" s="145">
        <v>3</v>
      </c>
      <c r="P103" s="145" t="s">
        <v>154</v>
      </c>
      <c r="Q103" s="145">
        <v>25</v>
      </c>
      <c r="R103" s="146" t="s">
        <v>154</v>
      </c>
      <c r="S103" s="316">
        <v>480</v>
      </c>
      <c r="T103" s="293">
        <v>3</v>
      </c>
      <c r="U103" s="293">
        <v>18</v>
      </c>
      <c r="V103" s="295">
        <v>14</v>
      </c>
      <c r="W103" s="295">
        <v>10</v>
      </c>
      <c r="X103" s="295">
        <v>1373</v>
      </c>
      <c r="Y103" s="298" t="s">
        <v>995</v>
      </c>
    </row>
    <row r="104" spans="1:25" x14ac:dyDescent="0.25">
      <c r="A104" s="305"/>
      <c r="B104" s="269"/>
      <c r="C104" s="269"/>
      <c r="D104" s="269"/>
      <c r="E104" s="269"/>
      <c r="F104" s="247"/>
      <c r="G104" s="308"/>
      <c r="H104" s="269"/>
      <c r="I104" s="269"/>
      <c r="J104" s="314"/>
      <c r="K104" s="147" t="s">
        <v>958</v>
      </c>
      <c r="L104" s="148" t="s">
        <v>155</v>
      </c>
      <c r="M104" s="153" t="s">
        <v>974</v>
      </c>
      <c r="N104" s="140">
        <v>480</v>
      </c>
      <c r="O104" s="140">
        <v>3</v>
      </c>
      <c r="P104" s="65" t="s">
        <v>959</v>
      </c>
      <c r="Q104" s="65">
        <v>14</v>
      </c>
      <c r="R104" s="64">
        <v>10</v>
      </c>
      <c r="S104" s="317"/>
      <c r="T104" s="197"/>
      <c r="U104" s="197"/>
      <c r="V104" s="296"/>
      <c r="W104" s="296"/>
      <c r="X104" s="296"/>
      <c r="Y104" s="299"/>
    </row>
    <row r="105" spans="1:25" ht="15.75" thickBot="1" x14ac:dyDescent="0.3">
      <c r="A105" s="310"/>
      <c r="B105" s="286"/>
      <c r="C105" s="286"/>
      <c r="D105" s="286"/>
      <c r="E105" s="286"/>
      <c r="F105" s="289"/>
      <c r="G105" s="309"/>
      <c r="H105" s="286"/>
      <c r="I105" s="286"/>
      <c r="J105" s="315"/>
      <c r="K105" s="149" t="s">
        <v>960</v>
      </c>
      <c r="L105" s="150" t="s">
        <v>155</v>
      </c>
      <c r="M105" s="153" t="s">
        <v>1029</v>
      </c>
      <c r="N105" s="140">
        <v>480</v>
      </c>
      <c r="O105" s="140">
        <v>3</v>
      </c>
      <c r="P105" s="65" t="s">
        <v>962</v>
      </c>
      <c r="Q105" s="65" t="s">
        <v>1030</v>
      </c>
      <c r="R105" s="152"/>
      <c r="S105" s="318"/>
      <c r="T105" s="294"/>
      <c r="U105" s="294"/>
      <c r="V105" s="297"/>
      <c r="W105" s="297"/>
      <c r="X105" s="297"/>
      <c r="Y105" s="300"/>
    </row>
    <row r="106" spans="1:25" x14ac:dyDescent="0.25">
      <c r="A106" s="304" t="s">
        <v>1221</v>
      </c>
      <c r="B106" s="285" t="s">
        <v>168</v>
      </c>
      <c r="C106" s="287">
        <v>36532</v>
      </c>
      <c r="D106" s="285" t="s">
        <v>985</v>
      </c>
      <c r="E106" s="285" t="s">
        <v>954</v>
      </c>
      <c r="F106" s="288" t="s">
        <v>973</v>
      </c>
      <c r="G106" s="307" t="s">
        <v>1031</v>
      </c>
      <c r="H106" s="285">
        <v>14</v>
      </c>
      <c r="I106" s="285">
        <v>11</v>
      </c>
      <c r="J106" s="313" t="s">
        <v>956</v>
      </c>
      <c r="K106" s="143" t="s">
        <v>151</v>
      </c>
      <c r="L106" s="144" t="s">
        <v>155</v>
      </c>
      <c r="M106" s="155" t="s">
        <v>11</v>
      </c>
      <c r="N106" s="145">
        <v>600</v>
      </c>
      <c r="O106" s="145">
        <v>3</v>
      </c>
      <c r="P106" s="145" t="s">
        <v>154</v>
      </c>
      <c r="Q106" s="145">
        <v>25</v>
      </c>
      <c r="R106" s="146" t="s">
        <v>154</v>
      </c>
      <c r="S106" s="316">
        <v>480</v>
      </c>
      <c r="T106" s="293">
        <v>3</v>
      </c>
      <c r="U106" s="293">
        <v>18</v>
      </c>
      <c r="V106" s="295">
        <v>21</v>
      </c>
      <c r="W106" s="295">
        <v>15</v>
      </c>
      <c r="X106" s="295">
        <v>1373</v>
      </c>
      <c r="Y106" s="298" t="s">
        <v>995</v>
      </c>
    </row>
    <row r="107" spans="1:25" x14ac:dyDescent="0.25">
      <c r="A107" s="305"/>
      <c r="B107" s="269"/>
      <c r="C107" s="269"/>
      <c r="D107" s="269"/>
      <c r="E107" s="269"/>
      <c r="F107" s="247"/>
      <c r="G107" s="308"/>
      <c r="H107" s="269"/>
      <c r="I107" s="269"/>
      <c r="J107" s="314"/>
      <c r="K107" s="147" t="s">
        <v>958</v>
      </c>
      <c r="L107" s="148" t="s">
        <v>155</v>
      </c>
      <c r="M107" s="153" t="s">
        <v>999</v>
      </c>
      <c r="N107" s="140">
        <v>480</v>
      </c>
      <c r="O107" s="140">
        <v>3</v>
      </c>
      <c r="P107" s="65" t="s">
        <v>959</v>
      </c>
      <c r="Q107" s="65">
        <v>21</v>
      </c>
      <c r="R107" s="64">
        <v>15</v>
      </c>
      <c r="S107" s="317"/>
      <c r="T107" s="197"/>
      <c r="U107" s="197"/>
      <c r="V107" s="296"/>
      <c r="W107" s="296"/>
      <c r="X107" s="296"/>
      <c r="Y107" s="299"/>
    </row>
    <row r="108" spans="1:25" ht="15.75" thickBot="1" x14ac:dyDescent="0.3">
      <c r="A108" s="310"/>
      <c r="B108" s="286"/>
      <c r="C108" s="286"/>
      <c r="D108" s="286"/>
      <c r="E108" s="286"/>
      <c r="F108" s="289"/>
      <c r="G108" s="309"/>
      <c r="H108" s="286"/>
      <c r="I108" s="286"/>
      <c r="J108" s="315"/>
      <c r="K108" s="149" t="s">
        <v>960</v>
      </c>
      <c r="L108" s="150" t="s">
        <v>155</v>
      </c>
      <c r="M108" s="153" t="s">
        <v>1029</v>
      </c>
      <c r="N108" s="140">
        <v>480</v>
      </c>
      <c r="O108" s="140">
        <v>3</v>
      </c>
      <c r="P108" s="65" t="s">
        <v>962</v>
      </c>
      <c r="Q108" s="65" t="s">
        <v>1030</v>
      </c>
      <c r="R108" s="152"/>
      <c r="S108" s="318"/>
      <c r="T108" s="294"/>
      <c r="U108" s="294"/>
      <c r="V108" s="297"/>
      <c r="W108" s="297"/>
      <c r="X108" s="297"/>
      <c r="Y108" s="300"/>
    </row>
    <row r="109" spans="1:25" x14ac:dyDescent="0.25">
      <c r="A109" s="304" t="s">
        <v>1222</v>
      </c>
      <c r="B109" s="285" t="s">
        <v>168</v>
      </c>
      <c r="C109" s="287">
        <v>36532</v>
      </c>
      <c r="D109" s="285" t="s">
        <v>985</v>
      </c>
      <c r="E109" s="285" t="s">
        <v>954</v>
      </c>
      <c r="F109" s="288" t="s">
        <v>973</v>
      </c>
      <c r="G109" s="307" t="s">
        <v>1031</v>
      </c>
      <c r="H109" s="285">
        <v>14</v>
      </c>
      <c r="I109" s="285">
        <v>11</v>
      </c>
      <c r="J109" s="313" t="s">
        <v>956</v>
      </c>
      <c r="K109" s="143" t="s">
        <v>151</v>
      </c>
      <c r="L109" s="144" t="s">
        <v>155</v>
      </c>
      <c r="M109" s="155" t="s">
        <v>12</v>
      </c>
      <c r="N109" s="145">
        <v>600</v>
      </c>
      <c r="O109" s="145">
        <v>3</v>
      </c>
      <c r="P109" s="145" t="s">
        <v>154</v>
      </c>
      <c r="Q109" s="145">
        <v>50</v>
      </c>
      <c r="R109" s="146" t="s">
        <v>154</v>
      </c>
      <c r="S109" s="316">
        <v>480</v>
      </c>
      <c r="T109" s="293">
        <v>3</v>
      </c>
      <c r="U109" s="293">
        <v>18</v>
      </c>
      <c r="V109" s="295">
        <v>27</v>
      </c>
      <c r="W109" s="295">
        <v>20</v>
      </c>
      <c r="X109" s="295">
        <v>1373</v>
      </c>
      <c r="Y109" s="298" t="s">
        <v>1002</v>
      </c>
    </row>
    <row r="110" spans="1:25" x14ac:dyDescent="0.25">
      <c r="A110" s="305"/>
      <c r="B110" s="269"/>
      <c r="C110" s="269"/>
      <c r="D110" s="269"/>
      <c r="E110" s="269"/>
      <c r="F110" s="247"/>
      <c r="G110" s="308"/>
      <c r="H110" s="269"/>
      <c r="I110" s="269"/>
      <c r="J110" s="314"/>
      <c r="K110" s="147" t="s">
        <v>958</v>
      </c>
      <c r="L110" s="148" t="s">
        <v>155</v>
      </c>
      <c r="M110" s="153" t="s">
        <v>978</v>
      </c>
      <c r="N110" s="140">
        <v>480</v>
      </c>
      <c r="O110" s="140">
        <v>3</v>
      </c>
      <c r="P110" s="65" t="s">
        <v>959</v>
      </c>
      <c r="Q110" s="65">
        <v>27</v>
      </c>
      <c r="R110" s="64">
        <v>20</v>
      </c>
      <c r="S110" s="317"/>
      <c r="T110" s="197"/>
      <c r="U110" s="197"/>
      <c r="V110" s="296"/>
      <c r="W110" s="296"/>
      <c r="X110" s="296"/>
      <c r="Y110" s="299"/>
    </row>
    <row r="111" spans="1:25" ht="15.75" thickBot="1" x14ac:dyDescent="0.3">
      <c r="A111" s="310"/>
      <c r="B111" s="286"/>
      <c r="C111" s="286"/>
      <c r="D111" s="286"/>
      <c r="E111" s="286"/>
      <c r="F111" s="289"/>
      <c r="G111" s="309"/>
      <c r="H111" s="286"/>
      <c r="I111" s="286"/>
      <c r="J111" s="315"/>
      <c r="K111" s="149" t="s">
        <v>960</v>
      </c>
      <c r="L111" s="150" t="s">
        <v>155</v>
      </c>
      <c r="M111" s="153" t="s">
        <v>1029</v>
      </c>
      <c r="N111" s="140">
        <v>480</v>
      </c>
      <c r="O111" s="140">
        <v>3</v>
      </c>
      <c r="P111" s="65" t="s">
        <v>962</v>
      </c>
      <c r="Q111" s="65" t="s">
        <v>1030</v>
      </c>
      <c r="R111" s="152"/>
      <c r="S111" s="318"/>
      <c r="T111" s="294"/>
      <c r="U111" s="294"/>
      <c r="V111" s="297"/>
      <c r="W111" s="297"/>
      <c r="X111" s="297"/>
      <c r="Y111" s="300"/>
    </row>
    <row r="112" spans="1:25" x14ac:dyDescent="0.25">
      <c r="A112" s="304" t="s">
        <v>1223</v>
      </c>
      <c r="B112" s="285" t="s">
        <v>168</v>
      </c>
      <c r="C112" s="287">
        <v>34570</v>
      </c>
      <c r="D112" s="285" t="s">
        <v>953</v>
      </c>
      <c r="E112" s="285" t="s">
        <v>954</v>
      </c>
      <c r="F112" s="288" t="s">
        <v>955</v>
      </c>
      <c r="G112" s="285">
        <v>6</v>
      </c>
      <c r="H112" s="285">
        <v>14</v>
      </c>
      <c r="I112" s="285">
        <v>11</v>
      </c>
      <c r="J112" s="292" t="s">
        <v>956</v>
      </c>
      <c r="K112" s="143" t="s">
        <v>151</v>
      </c>
      <c r="L112" s="144" t="s">
        <v>155</v>
      </c>
      <c r="M112" s="155" t="s">
        <v>12</v>
      </c>
      <c r="N112" s="145">
        <v>600</v>
      </c>
      <c r="O112" s="145">
        <v>3</v>
      </c>
      <c r="P112" s="145" t="s">
        <v>154</v>
      </c>
      <c r="Q112" s="145">
        <v>50</v>
      </c>
      <c r="R112" s="146" t="s">
        <v>154</v>
      </c>
      <c r="S112" s="293">
        <v>480</v>
      </c>
      <c r="T112" s="293">
        <v>3</v>
      </c>
      <c r="U112" s="293">
        <v>18</v>
      </c>
      <c r="V112" s="295">
        <v>34</v>
      </c>
      <c r="W112" s="295">
        <v>25</v>
      </c>
      <c r="X112" s="298">
        <v>915</v>
      </c>
      <c r="Y112" s="298" t="s">
        <v>1008</v>
      </c>
    </row>
    <row r="113" spans="1:25" x14ac:dyDescent="0.25">
      <c r="A113" s="305"/>
      <c r="B113" s="269"/>
      <c r="C113" s="269"/>
      <c r="D113" s="269"/>
      <c r="E113" s="269"/>
      <c r="F113" s="247"/>
      <c r="G113" s="269"/>
      <c r="H113" s="269"/>
      <c r="I113" s="269"/>
      <c r="J113" s="269"/>
      <c r="K113" s="147" t="s">
        <v>958</v>
      </c>
      <c r="L113" s="148" t="s">
        <v>155</v>
      </c>
      <c r="M113" s="153" t="s">
        <v>982</v>
      </c>
      <c r="N113" s="140">
        <v>480</v>
      </c>
      <c r="O113" s="140">
        <v>3</v>
      </c>
      <c r="P113" s="65" t="s">
        <v>76</v>
      </c>
      <c r="Q113" s="65">
        <v>40</v>
      </c>
      <c r="R113" s="64">
        <v>30</v>
      </c>
      <c r="S113" s="197"/>
      <c r="T113" s="197"/>
      <c r="U113" s="197"/>
      <c r="V113" s="296"/>
      <c r="W113" s="296"/>
      <c r="X113" s="299"/>
      <c r="Y113" s="299"/>
    </row>
    <row r="114" spans="1:25" ht="15.75" thickBot="1" x14ac:dyDescent="0.3">
      <c r="A114" s="310"/>
      <c r="B114" s="286"/>
      <c r="C114" s="286"/>
      <c r="D114" s="286"/>
      <c r="E114" s="286"/>
      <c r="F114" s="289"/>
      <c r="G114" s="286"/>
      <c r="H114" s="286"/>
      <c r="I114" s="286"/>
      <c r="J114" s="286"/>
      <c r="K114" s="149" t="s">
        <v>960</v>
      </c>
      <c r="L114" s="150" t="s">
        <v>155</v>
      </c>
      <c r="M114" s="153" t="s">
        <v>1032</v>
      </c>
      <c r="N114" s="140">
        <v>480</v>
      </c>
      <c r="O114" s="140">
        <v>3</v>
      </c>
      <c r="P114" s="65" t="s">
        <v>962</v>
      </c>
      <c r="Q114" s="65" t="s">
        <v>1033</v>
      </c>
      <c r="R114" s="152"/>
      <c r="S114" s="294"/>
      <c r="T114" s="294"/>
      <c r="U114" s="294"/>
      <c r="V114" s="297"/>
      <c r="W114" s="297"/>
      <c r="X114" s="300"/>
      <c r="Y114" s="300"/>
    </row>
    <row r="115" spans="1:25" x14ac:dyDescent="0.25">
      <c r="A115" s="304" t="s">
        <v>1224</v>
      </c>
      <c r="B115" s="285" t="s">
        <v>168</v>
      </c>
      <c r="C115" s="287">
        <v>36532</v>
      </c>
      <c r="D115" s="285" t="s">
        <v>985</v>
      </c>
      <c r="E115" s="285" t="s">
        <v>954</v>
      </c>
      <c r="F115" s="288" t="s">
        <v>973</v>
      </c>
      <c r="G115" s="301">
        <v>12</v>
      </c>
      <c r="H115" s="285">
        <v>14</v>
      </c>
      <c r="I115" s="285">
        <v>11</v>
      </c>
      <c r="J115" s="292" t="s">
        <v>956</v>
      </c>
      <c r="K115" s="143" t="s">
        <v>151</v>
      </c>
      <c r="L115" s="144" t="s">
        <v>155</v>
      </c>
      <c r="M115" s="155" t="s">
        <v>12</v>
      </c>
      <c r="N115" s="145">
        <v>600</v>
      </c>
      <c r="O115" s="145">
        <v>3</v>
      </c>
      <c r="P115" s="145" t="s">
        <v>154</v>
      </c>
      <c r="Q115" s="145">
        <v>50</v>
      </c>
      <c r="R115" s="146" t="s">
        <v>154</v>
      </c>
      <c r="S115" s="293">
        <v>480</v>
      </c>
      <c r="T115" s="293">
        <v>3</v>
      </c>
      <c r="U115" s="293">
        <v>18</v>
      </c>
      <c r="V115" s="295">
        <v>40</v>
      </c>
      <c r="W115" s="295">
        <v>30</v>
      </c>
      <c r="X115" s="295">
        <v>1832</v>
      </c>
      <c r="Y115" s="298" t="s">
        <v>1008</v>
      </c>
    </row>
    <row r="116" spans="1:25" x14ac:dyDescent="0.25">
      <c r="A116" s="305"/>
      <c r="B116" s="269"/>
      <c r="C116" s="269"/>
      <c r="D116" s="269"/>
      <c r="E116" s="269"/>
      <c r="F116" s="247"/>
      <c r="G116" s="302"/>
      <c r="H116" s="269"/>
      <c r="I116" s="269"/>
      <c r="J116" s="269"/>
      <c r="K116" s="147" t="s">
        <v>958</v>
      </c>
      <c r="L116" s="148" t="s">
        <v>155</v>
      </c>
      <c r="M116" s="153" t="s">
        <v>982</v>
      </c>
      <c r="N116" s="140">
        <v>480</v>
      </c>
      <c r="O116" s="140">
        <v>3</v>
      </c>
      <c r="P116" s="65" t="s">
        <v>76</v>
      </c>
      <c r="Q116" s="65">
        <v>40</v>
      </c>
      <c r="R116" s="64">
        <v>30</v>
      </c>
      <c r="S116" s="197"/>
      <c r="T116" s="197"/>
      <c r="U116" s="197"/>
      <c r="V116" s="296"/>
      <c r="W116" s="296"/>
      <c r="X116" s="296"/>
      <c r="Y116" s="299"/>
    </row>
    <row r="117" spans="1:25" ht="15.75" thickBot="1" x14ac:dyDescent="0.3">
      <c r="A117" s="310"/>
      <c r="B117" s="286"/>
      <c r="C117" s="286"/>
      <c r="D117" s="286"/>
      <c r="E117" s="286"/>
      <c r="F117" s="289"/>
      <c r="G117" s="303"/>
      <c r="H117" s="286"/>
      <c r="I117" s="286"/>
      <c r="J117" s="286"/>
      <c r="K117" s="149" t="s">
        <v>960</v>
      </c>
      <c r="L117" s="150" t="s">
        <v>155</v>
      </c>
      <c r="M117" s="153" t="s">
        <v>1032</v>
      </c>
      <c r="N117" s="140">
        <v>480</v>
      </c>
      <c r="O117" s="140">
        <v>3</v>
      </c>
      <c r="P117" s="65" t="s">
        <v>962</v>
      </c>
      <c r="Q117" s="65" t="s">
        <v>1033</v>
      </c>
      <c r="R117" s="152"/>
      <c r="S117" s="294"/>
      <c r="T117" s="294"/>
      <c r="U117" s="294"/>
      <c r="V117" s="297"/>
      <c r="W117" s="297"/>
      <c r="X117" s="297"/>
      <c r="Y117" s="300"/>
    </row>
    <row r="118" spans="1:25" x14ac:dyDescent="0.25">
      <c r="A118" s="304" t="s">
        <v>1225</v>
      </c>
      <c r="B118" s="285" t="s">
        <v>168</v>
      </c>
      <c r="C118" s="287">
        <v>36532</v>
      </c>
      <c r="D118" s="285" t="s">
        <v>985</v>
      </c>
      <c r="E118" s="285" t="s">
        <v>954</v>
      </c>
      <c r="F118" s="288" t="s">
        <v>973</v>
      </c>
      <c r="G118" s="285">
        <v>15</v>
      </c>
      <c r="H118" s="285">
        <v>14</v>
      </c>
      <c r="I118" s="285">
        <v>11</v>
      </c>
      <c r="J118" s="292" t="s">
        <v>956</v>
      </c>
      <c r="K118" s="143" t="s">
        <v>151</v>
      </c>
      <c r="L118" s="144" t="s">
        <v>155</v>
      </c>
      <c r="M118" s="155" t="s">
        <v>13</v>
      </c>
      <c r="N118" s="145">
        <v>600</v>
      </c>
      <c r="O118" s="145">
        <v>3</v>
      </c>
      <c r="P118" s="145" t="s">
        <v>154</v>
      </c>
      <c r="Q118" s="145">
        <v>80</v>
      </c>
      <c r="R118" s="146" t="s">
        <v>154</v>
      </c>
      <c r="S118" s="293">
        <v>480</v>
      </c>
      <c r="T118" s="293">
        <v>3</v>
      </c>
      <c r="U118" s="293">
        <v>18</v>
      </c>
      <c r="V118" s="293">
        <v>52</v>
      </c>
      <c r="W118" s="293">
        <v>40</v>
      </c>
      <c r="X118" s="298">
        <v>2289</v>
      </c>
      <c r="Y118" s="298" t="s">
        <v>1005</v>
      </c>
    </row>
    <row r="119" spans="1:25" x14ac:dyDescent="0.25">
      <c r="A119" s="305"/>
      <c r="B119" s="269"/>
      <c r="C119" s="269"/>
      <c r="D119" s="269"/>
      <c r="E119" s="269"/>
      <c r="F119" s="247"/>
      <c r="G119" s="269"/>
      <c r="H119" s="269"/>
      <c r="I119" s="269"/>
      <c r="J119" s="269"/>
      <c r="K119" s="147" t="s">
        <v>958</v>
      </c>
      <c r="L119" s="148" t="s">
        <v>155</v>
      </c>
      <c r="M119" s="153" t="s">
        <v>987</v>
      </c>
      <c r="N119" s="140">
        <v>480</v>
      </c>
      <c r="O119" s="140">
        <v>3</v>
      </c>
      <c r="P119" s="65" t="s">
        <v>76</v>
      </c>
      <c r="Q119" s="65">
        <v>52</v>
      </c>
      <c r="R119" s="64">
        <v>40</v>
      </c>
      <c r="S119" s="197"/>
      <c r="T119" s="197"/>
      <c r="U119" s="197"/>
      <c r="V119" s="197"/>
      <c r="W119" s="197"/>
      <c r="X119" s="299"/>
      <c r="Y119" s="299"/>
    </row>
    <row r="120" spans="1:25" ht="15.75" thickBot="1" x14ac:dyDescent="0.3">
      <c r="A120" s="310"/>
      <c r="B120" s="286"/>
      <c r="C120" s="286"/>
      <c r="D120" s="286"/>
      <c r="E120" s="286"/>
      <c r="F120" s="289"/>
      <c r="G120" s="286"/>
      <c r="H120" s="286"/>
      <c r="I120" s="286"/>
      <c r="J120" s="286"/>
      <c r="K120" s="149" t="s">
        <v>960</v>
      </c>
      <c r="L120" s="150" t="s">
        <v>155</v>
      </c>
      <c r="M120" s="153" t="s">
        <v>1032</v>
      </c>
      <c r="N120" s="140">
        <v>480</v>
      </c>
      <c r="O120" s="140">
        <v>3</v>
      </c>
      <c r="P120" s="65" t="s">
        <v>962</v>
      </c>
      <c r="Q120" s="65" t="s">
        <v>1033</v>
      </c>
      <c r="R120" s="152"/>
      <c r="S120" s="294"/>
      <c r="T120" s="294"/>
      <c r="U120" s="294"/>
      <c r="V120" s="294"/>
      <c r="W120" s="294"/>
      <c r="X120" s="300"/>
      <c r="Y120" s="300"/>
    </row>
    <row r="121" spans="1:25" x14ac:dyDescent="0.25">
      <c r="A121" s="304" t="s">
        <v>1226</v>
      </c>
      <c r="B121" s="285" t="s">
        <v>168</v>
      </c>
      <c r="C121" s="287">
        <v>36532</v>
      </c>
      <c r="D121" s="285" t="s">
        <v>985</v>
      </c>
      <c r="E121" s="285" t="s">
        <v>954</v>
      </c>
      <c r="F121" s="288" t="s">
        <v>973</v>
      </c>
      <c r="G121" s="285">
        <v>15</v>
      </c>
      <c r="H121" s="285">
        <v>14</v>
      </c>
      <c r="I121" s="285">
        <v>11</v>
      </c>
      <c r="J121" s="292" t="s">
        <v>956</v>
      </c>
      <c r="K121" s="143" t="s">
        <v>151</v>
      </c>
      <c r="L121" s="144" t="s">
        <v>155</v>
      </c>
      <c r="M121" s="155" t="s">
        <v>13</v>
      </c>
      <c r="N121" s="145">
        <v>600</v>
      </c>
      <c r="O121" s="145">
        <v>3</v>
      </c>
      <c r="P121" s="145" t="s">
        <v>154</v>
      </c>
      <c r="Q121" s="145">
        <v>80</v>
      </c>
      <c r="R121" s="146" t="s">
        <v>154</v>
      </c>
      <c r="S121" s="293">
        <v>480</v>
      </c>
      <c r="T121" s="293">
        <v>3</v>
      </c>
      <c r="U121" s="293">
        <v>18</v>
      </c>
      <c r="V121" s="293">
        <v>65</v>
      </c>
      <c r="W121" s="293">
        <v>50</v>
      </c>
      <c r="X121" s="298">
        <v>2289</v>
      </c>
      <c r="Y121" s="298" t="s">
        <v>1005</v>
      </c>
    </row>
    <row r="122" spans="1:25" x14ac:dyDescent="0.25">
      <c r="A122" s="305"/>
      <c r="B122" s="269"/>
      <c r="C122" s="269"/>
      <c r="D122" s="269"/>
      <c r="E122" s="269"/>
      <c r="F122" s="247"/>
      <c r="G122" s="269"/>
      <c r="H122" s="269"/>
      <c r="I122" s="269"/>
      <c r="J122" s="269"/>
      <c r="K122" s="147" t="s">
        <v>958</v>
      </c>
      <c r="L122" s="148" t="s">
        <v>155</v>
      </c>
      <c r="M122" s="153" t="s">
        <v>990</v>
      </c>
      <c r="N122" s="140">
        <v>480</v>
      </c>
      <c r="O122" s="140">
        <v>3</v>
      </c>
      <c r="P122" s="65" t="s">
        <v>76</v>
      </c>
      <c r="Q122" s="65">
        <v>77</v>
      </c>
      <c r="R122" s="64">
        <v>60</v>
      </c>
      <c r="S122" s="197"/>
      <c r="T122" s="197"/>
      <c r="U122" s="197"/>
      <c r="V122" s="197"/>
      <c r="W122" s="197"/>
      <c r="X122" s="299"/>
      <c r="Y122" s="299"/>
    </row>
    <row r="123" spans="1:25" ht="15.75" thickBot="1" x14ac:dyDescent="0.3">
      <c r="A123" s="310"/>
      <c r="B123" s="286"/>
      <c r="C123" s="286"/>
      <c r="D123" s="286"/>
      <c r="E123" s="286"/>
      <c r="F123" s="289"/>
      <c r="G123" s="286"/>
      <c r="H123" s="286"/>
      <c r="I123" s="286"/>
      <c r="J123" s="286"/>
      <c r="K123" s="149" t="s">
        <v>960</v>
      </c>
      <c r="L123" s="150" t="s">
        <v>155</v>
      </c>
      <c r="M123" s="153" t="s">
        <v>1032</v>
      </c>
      <c r="N123" s="140">
        <v>480</v>
      </c>
      <c r="O123" s="140">
        <v>3</v>
      </c>
      <c r="P123" s="65" t="s">
        <v>962</v>
      </c>
      <c r="Q123" s="65" t="s">
        <v>1033</v>
      </c>
      <c r="R123" s="152"/>
      <c r="S123" s="294"/>
      <c r="T123" s="294"/>
      <c r="U123" s="294"/>
      <c r="V123" s="294"/>
      <c r="W123" s="294"/>
      <c r="X123" s="300"/>
      <c r="Y123" s="300"/>
    </row>
    <row r="124" spans="1:25" x14ac:dyDescent="0.25">
      <c r="A124" s="304" t="s">
        <v>1227</v>
      </c>
      <c r="B124" s="285" t="s">
        <v>168</v>
      </c>
      <c r="C124" s="287">
        <v>36532</v>
      </c>
      <c r="D124" s="285" t="s">
        <v>985</v>
      </c>
      <c r="E124" s="285" t="s">
        <v>954</v>
      </c>
      <c r="F124" s="288" t="s">
        <v>973</v>
      </c>
      <c r="G124" s="285">
        <v>15</v>
      </c>
      <c r="H124" s="285">
        <v>14</v>
      </c>
      <c r="I124" s="285">
        <v>11</v>
      </c>
      <c r="J124" s="292" t="s">
        <v>956</v>
      </c>
      <c r="K124" s="143" t="s">
        <v>151</v>
      </c>
      <c r="L124" s="144" t="s">
        <v>155</v>
      </c>
      <c r="M124" s="155" t="s">
        <v>14</v>
      </c>
      <c r="N124" s="145">
        <v>600</v>
      </c>
      <c r="O124" s="145">
        <v>3</v>
      </c>
      <c r="P124" s="145" t="s">
        <v>154</v>
      </c>
      <c r="Q124" s="145">
        <v>115</v>
      </c>
      <c r="R124" s="146"/>
      <c r="S124" s="293">
        <v>480</v>
      </c>
      <c r="T124" s="293">
        <v>3</v>
      </c>
      <c r="U124" s="293">
        <v>18</v>
      </c>
      <c r="V124" s="293">
        <v>77</v>
      </c>
      <c r="W124" s="293">
        <v>60</v>
      </c>
      <c r="X124" s="298">
        <v>2289</v>
      </c>
      <c r="Y124" s="298" t="s">
        <v>1005</v>
      </c>
    </row>
    <row r="125" spans="1:25" x14ac:dyDescent="0.25">
      <c r="A125" s="305"/>
      <c r="B125" s="269"/>
      <c r="C125" s="269"/>
      <c r="D125" s="269"/>
      <c r="E125" s="269"/>
      <c r="F125" s="247"/>
      <c r="G125" s="269"/>
      <c r="H125" s="269"/>
      <c r="I125" s="269"/>
      <c r="J125" s="269"/>
      <c r="K125" s="147" t="s">
        <v>958</v>
      </c>
      <c r="L125" s="148" t="s">
        <v>155</v>
      </c>
      <c r="M125" s="153" t="s">
        <v>990</v>
      </c>
      <c r="N125" s="140">
        <v>480</v>
      </c>
      <c r="O125" s="140">
        <v>3</v>
      </c>
      <c r="P125" s="65" t="s">
        <v>76</v>
      </c>
      <c r="Q125" s="65">
        <v>77</v>
      </c>
      <c r="R125" s="64">
        <v>60</v>
      </c>
      <c r="S125" s="197"/>
      <c r="T125" s="197"/>
      <c r="U125" s="197"/>
      <c r="V125" s="197"/>
      <c r="W125" s="197"/>
      <c r="X125" s="299"/>
      <c r="Y125" s="299"/>
    </row>
    <row r="126" spans="1:25" ht="15.75" thickBot="1" x14ac:dyDescent="0.3">
      <c r="A126" s="310"/>
      <c r="B126" s="286"/>
      <c r="C126" s="286"/>
      <c r="D126" s="286"/>
      <c r="E126" s="286"/>
      <c r="F126" s="289"/>
      <c r="G126" s="286"/>
      <c r="H126" s="286"/>
      <c r="I126" s="286"/>
      <c r="J126" s="286"/>
      <c r="K126" s="149" t="s">
        <v>960</v>
      </c>
      <c r="L126" s="150" t="s">
        <v>155</v>
      </c>
      <c r="M126" s="154" t="s">
        <v>1032</v>
      </c>
      <c r="N126" s="141">
        <v>480</v>
      </c>
      <c r="O126" s="141">
        <v>3</v>
      </c>
      <c r="P126" s="151" t="s">
        <v>962</v>
      </c>
      <c r="Q126" s="151" t="s">
        <v>1033</v>
      </c>
      <c r="R126" s="152"/>
      <c r="S126" s="294"/>
      <c r="T126" s="294"/>
      <c r="U126" s="294"/>
      <c r="V126" s="294"/>
      <c r="W126" s="294"/>
      <c r="X126" s="300"/>
      <c r="Y126" s="300"/>
    </row>
    <row r="127" spans="1:25" ht="15.75" thickBot="1" x14ac:dyDescent="0.3">
      <c r="A127" s="163"/>
      <c r="B127" s="139"/>
      <c r="C127" s="139"/>
      <c r="D127" s="139"/>
      <c r="E127" s="139"/>
      <c r="F127" s="139"/>
      <c r="G127" s="139"/>
      <c r="H127" s="139"/>
      <c r="I127" s="139"/>
      <c r="J127" s="142"/>
      <c r="K127" s="138"/>
      <c r="L127" s="148"/>
      <c r="M127" s="164"/>
      <c r="N127" s="148"/>
      <c r="O127" s="148"/>
      <c r="P127" s="148"/>
      <c r="Q127" s="148"/>
      <c r="R127" s="148"/>
      <c r="S127" s="139"/>
      <c r="T127" s="139"/>
      <c r="U127" s="139"/>
      <c r="V127" s="139"/>
      <c r="W127" s="139"/>
      <c r="X127" s="159"/>
      <c r="Y127" s="160"/>
    </row>
    <row r="128" spans="1:25" x14ac:dyDescent="0.25">
      <c r="A128" s="304" t="s">
        <v>1228</v>
      </c>
      <c r="B128" s="285" t="s">
        <v>168</v>
      </c>
      <c r="C128" s="287">
        <v>34570</v>
      </c>
      <c r="D128" s="285" t="s">
        <v>953</v>
      </c>
      <c r="E128" s="285" t="s">
        <v>954</v>
      </c>
      <c r="F128" s="288" t="s">
        <v>955</v>
      </c>
      <c r="G128" s="285">
        <v>6</v>
      </c>
      <c r="H128" s="285">
        <v>14</v>
      </c>
      <c r="I128" s="285">
        <v>11</v>
      </c>
      <c r="J128" s="292" t="s">
        <v>956</v>
      </c>
      <c r="K128" s="143" t="s">
        <v>151</v>
      </c>
      <c r="L128" s="144" t="s">
        <v>155</v>
      </c>
      <c r="M128" s="155" t="s">
        <v>153</v>
      </c>
      <c r="N128" s="145">
        <v>600</v>
      </c>
      <c r="O128" s="145">
        <v>3</v>
      </c>
      <c r="P128" s="145" t="s">
        <v>154</v>
      </c>
      <c r="Q128" s="145">
        <v>12.5</v>
      </c>
      <c r="R128" s="146" t="s">
        <v>154</v>
      </c>
      <c r="S128" s="293">
        <v>208</v>
      </c>
      <c r="T128" s="293">
        <v>3</v>
      </c>
      <c r="U128" s="293">
        <v>65</v>
      </c>
      <c r="V128" s="295">
        <v>10.6</v>
      </c>
      <c r="W128" s="295">
        <v>3</v>
      </c>
      <c r="X128" s="298">
        <v>915</v>
      </c>
      <c r="Y128" s="298" t="s">
        <v>957</v>
      </c>
    </row>
    <row r="129" spans="1:25" x14ac:dyDescent="0.25">
      <c r="A129" s="305"/>
      <c r="B129" s="269"/>
      <c r="C129" s="269"/>
      <c r="D129" s="269"/>
      <c r="E129" s="269"/>
      <c r="F129" s="247"/>
      <c r="G129" s="269"/>
      <c r="H129" s="269"/>
      <c r="I129" s="269"/>
      <c r="J129" s="269"/>
      <c r="K129" s="147" t="s">
        <v>958</v>
      </c>
      <c r="L129" s="148" t="s">
        <v>155</v>
      </c>
      <c r="M129" s="153" t="s">
        <v>969</v>
      </c>
      <c r="N129" s="140">
        <v>208</v>
      </c>
      <c r="O129" s="140">
        <v>3</v>
      </c>
      <c r="P129" s="65" t="s">
        <v>959</v>
      </c>
      <c r="Q129" s="65">
        <v>11</v>
      </c>
      <c r="R129" s="64">
        <v>3</v>
      </c>
      <c r="S129" s="197"/>
      <c r="T129" s="197"/>
      <c r="U129" s="197"/>
      <c r="V129" s="296"/>
      <c r="W129" s="296"/>
      <c r="X129" s="299"/>
      <c r="Y129" s="299"/>
    </row>
    <row r="130" spans="1:25" ht="15.75" thickBot="1" x14ac:dyDescent="0.3">
      <c r="A130" s="306"/>
      <c r="B130" s="286"/>
      <c r="C130" s="286"/>
      <c r="D130" s="286"/>
      <c r="E130" s="286"/>
      <c r="F130" s="289"/>
      <c r="G130" s="286"/>
      <c r="H130" s="286"/>
      <c r="I130" s="286"/>
      <c r="J130" s="286"/>
      <c r="K130" s="149" t="s">
        <v>960</v>
      </c>
      <c r="L130" s="150" t="s">
        <v>155</v>
      </c>
      <c r="M130" s="154" t="s">
        <v>1029</v>
      </c>
      <c r="N130" s="141">
        <v>208</v>
      </c>
      <c r="O130" s="141">
        <v>3</v>
      </c>
      <c r="P130" s="151" t="s">
        <v>962</v>
      </c>
      <c r="Q130" s="151" t="s">
        <v>1030</v>
      </c>
      <c r="R130" s="152"/>
      <c r="S130" s="294"/>
      <c r="T130" s="294"/>
      <c r="U130" s="294"/>
      <c r="V130" s="297"/>
      <c r="W130" s="297"/>
      <c r="X130" s="300"/>
      <c r="Y130" s="300"/>
    </row>
    <row r="131" spans="1:25" x14ac:dyDescent="0.25">
      <c r="A131" s="304" t="s">
        <v>1229</v>
      </c>
      <c r="B131" s="285" t="s">
        <v>168</v>
      </c>
      <c r="C131" s="287">
        <v>36532</v>
      </c>
      <c r="D131" s="285" t="s">
        <v>985</v>
      </c>
      <c r="E131" s="285" t="s">
        <v>954</v>
      </c>
      <c r="F131" s="288" t="s">
        <v>973</v>
      </c>
      <c r="G131" s="307" t="s">
        <v>1031</v>
      </c>
      <c r="H131" s="285">
        <v>14</v>
      </c>
      <c r="I131" s="285">
        <v>11</v>
      </c>
      <c r="J131" s="292" t="s">
        <v>956</v>
      </c>
      <c r="K131" s="143" t="s">
        <v>151</v>
      </c>
      <c r="L131" s="144" t="s">
        <v>155</v>
      </c>
      <c r="M131" s="155" t="s">
        <v>43</v>
      </c>
      <c r="N131" s="145">
        <v>600</v>
      </c>
      <c r="O131" s="145">
        <v>3</v>
      </c>
      <c r="P131" s="145" t="s">
        <v>154</v>
      </c>
      <c r="Q131" s="145">
        <v>25</v>
      </c>
      <c r="R131" s="146" t="s">
        <v>154</v>
      </c>
      <c r="S131" s="293">
        <v>208</v>
      </c>
      <c r="T131" s="293">
        <v>3</v>
      </c>
      <c r="U131" s="293">
        <v>65</v>
      </c>
      <c r="V131" s="295">
        <v>16.7</v>
      </c>
      <c r="W131" s="295">
        <v>5</v>
      </c>
      <c r="X131" s="295">
        <v>1373</v>
      </c>
      <c r="Y131" s="298" t="s">
        <v>957</v>
      </c>
    </row>
    <row r="132" spans="1:25" x14ac:dyDescent="0.25">
      <c r="A132" s="305"/>
      <c r="B132" s="269"/>
      <c r="C132" s="269"/>
      <c r="D132" s="269"/>
      <c r="E132" s="269"/>
      <c r="F132" s="247"/>
      <c r="G132" s="308"/>
      <c r="H132" s="269"/>
      <c r="I132" s="269"/>
      <c r="J132" s="269"/>
      <c r="K132" s="147" t="s">
        <v>958</v>
      </c>
      <c r="L132" s="148" t="s">
        <v>155</v>
      </c>
      <c r="M132" s="153" t="s">
        <v>974</v>
      </c>
      <c r="N132" s="140">
        <v>208</v>
      </c>
      <c r="O132" s="140">
        <v>3</v>
      </c>
      <c r="P132" s="65" t="s">
        <v>959</v>
      </c>
      <c r="Q132" s="65">
        <v>17.5</v>
      </c>
      <c r="R132" s="64">
        <v>5</v>
      </c>
      <c r="S132" s="197"/>
      <c r="T132" s="197"/>
      <c r="U132" s="197"/>
      <c r="V132" s="296"/>
      <c r="W132" s="296"/>
      <c r="X132" s="296"/>
      <c r="Y132" s="299"/>
    </row>
    <row r="133" spans="1:25" ht="15.75" thickBot="1" x14ac:dyDescent="0.3">
      <c r="A133" s="306"/>
      <c r="B133" s="286"/>
      <c r="C133" s="286"/>
      <c r="D133" s="286"/>
      <c r="E133" s="286"/>
      <c r="F133" s="289"/>
      <c r="G133" s="309"/>
      <c r="H133" s="286"/>
      <c r="I133" s="286"/>
      <c r="J133" s="286"/>
      <c r="K133" s="149" t="s">
        <v>960</v>
      </c>
      <c r="L133" s="150" t="s">
        <v>155</v>
      </c>
      <c r="M133" s="154" t="s">
        <v>1029</v>
      </c>
      <c r="N133" s="141">
        <v>208</v>
      </c>
      <c r="O133" s="141">
        <v>3</v>
      </c>
      <c r="P133" s="151" t="s">
        <v>962</v>
      </c>
      <c r="Q133" s="151" t="s">
        <v>1030</v>
      </c>
      <c r="R133" s="152"/>
      <c r="S133" s="294"/>
      <c r="T133" s="294"/>
      <c r="U133" s="294"/>
      <c r="V133" s="297"/>
      <c r="W133" s="297"/>
      <c r="X133" s="297"/>
      <c r="Y133" s="300"/>
    </row>
    <row r="134" spans="1:25" x14ac:dyDescent="0.25">
      <c r="A134" s="304" t="s">
        <v>1230</v>
      </c>
      <c r="B134" s="285" t="s">
        <v>168</v>
      </c>
      <c r="C134" s="287">
        <v>36532</v>
      </c>
      <c r="D134" s="285" t="s">
        <v>985</v>
      </c>
      <c r="E134" s="285" t="s">
        <v>954</v>
      </c>
      <c r="F134" s="288" t="s">
        <v>973</v>
      </c>
      <c r="G134" s="307" t="s">
        <v>1031</v>
      </c>
      <c r="H134" s="285">
        <v>14</v>
      </c>
      <c r="I134" s="285">
        <v>11</v>
      </c>
      <c r="J134" s="292" t="s">
        <v>956</v>
      </c>
      <c r="K134" s="143" t="s">
        <v>151</v>
      </c>
      <c r="L134" s="144" t="s">
        <v>155</v>
      </c>
      <c r="M134" s="155" t="s">
        <v>44</v>
      </c>
      <c r="N134" s="145">
        <v>600</v>
      </c>
      <c r="O134" s="145">
        <v>3</v>
      </c>
      <c r="P134" s="145" t="s">
        <v>154</v>
      </c>
      <c r="Q134" s="145">
        <v>50</v>
      </c>
      <c r="R134" s="146" t="s">
        <v>154</v>
      </c>
      <c r="S134" s="293">
        <v>208</v>
      </c>
      <c r="T134" s="293">
        <v>3</v>
      </c>
      <c r="U134" s="293">
        <v>65</v>
      </c>
      <c r="V134" s="295">
        <v>24.2</v>
      </c>
      <c r="W134" s="295">
        <v>7.5</v>
      </c>
      <c r="X134" s="295">
        <v>1373</v>
      </c>
      <c r="Y134" s="298" t="s">
        <v>977</v>
      </c>
    </row>
    <row r="135" spans="1:25" x14ac:dyDescent="0.25">
      <c r="A135" s="305"/>
      <c r="B135" s="269"/>
      <c r="C135" s="269"/>
      <c r="D135" s="269"/>
      <c r="E135" s="269"/>
      <c r="F135" s="247"/>
      <c r="G135" s="308"/>
      <c r="H135" s="269"/>
      <c r="I135" s="269"/>
      <c r="J135" s="269"/>
      <c r="K135" s="147" t="s">
        <v>958</v>
      </c>
      <c r="L135" s="148" t="s">
        <v>155</v>
      </c>
      <c r="M135" s="153" t="s">
        <v>978</v>
      </c>
      <c r="N135" s="140">
        <v>208</v>
      </c>
      <c r="O135" s="140">
        <v>3</v>
      </c>
      <c r="P135" s="65" t="s">
        <v>959</v>
      </c>
      <c r="Q135" s="65">
        <v>32.200000000000003</v>
      </c>
      <c r="R135" s="64">
        <v>10</v>
      </c>
      <c r="S135" s="197"/>
      <c r="T135" s="197"/>
      <c r="U135" s="197"/>
      <c r="V135" s="296"/>
      <c r="W135" s="296"/>
      <c r="X135" s="296"/>
      <c r="Y135" s="299"/>
    </row>
    <row r="136" spans="1:25" ht="15.75" thickBot="1" x14ac:dyDescent="0.3">
      <c r="A136" s="306"/>
      <c r="B136" s="286"/>
      <c r="C136" s="286"/>
      <c r="D136" s="286"/>
      <c r="E136" s="286"/>
      <c r="F136" s="289"/>
      <c r="G136" s="309"/>
      <c r="H136" s="286"/>
      <c r="I136" s="286"/>
      <c r="J136" s="286"/>
      <c r="K136" s="149" t="s">
        <v>960</v>
      </c>
      <c r="L136" s="150" t="s">
        <v>155</v>
      </c>
      <c r="M136" s="154" t="s">
        <v>1029</v>
      </c>
      <c r="N136" s="141">
        <v>208</v>
      </c>
      <c r="O136" s="141">
        <v>3</v>
      </c>
      <c r="P136" s="151" t="s">
        <v>962</v>
      </c>
      <c r="Q136" s="151" t="s">
        <v>1030</v>
      </c>
      <c r="R136" s="152"/>
      <c r="S136" s="294"/>
      <c r="T136" s="294"/>
      <c r="U136" s="294"/>
      <c r="V136" s="297"/>
      <c r="W136" s="297"/>
      <c r="X136" s="297"/>
      <c r="Y136" s="300"/>
    </row>
    <row r="137" spans="1:25" x14ac:dyDescent="0.25">
      <c r="A137" s="304" t="s">
        <v>1231</v>
      </c>
      <c r="B137" s="285" t="s">
        <v>168</v>
      </c>
      <c r="C137" s="287">
        <v>34570</v>
      </c>
      <c r="D137" s="285" t="s">
        <v>953</v>
      </c>
      <c r="E137" s="285" t="s">
        <v>954</v>
      </c>
      <c r="F137" s="288" t="s">
        <v>955</v>
      </c>
      <c r="G137" s="285">
        <v>6</v>
      </c>
      <c r="H137" s="285">
        <v>14</v>
      </c>
      <c r="I137" s="285">
        <v>11</v>
      </c>
      <c r="J137" s="292" t="s">
        <v>956</v>
      </c>
      <c r="K137" s="143" t="s">
        <v>151</v>
      </c>
      <c r="L137" s="144" t="s">
        <v>155</v>
      </c>
      <c r="M137" s="155" t="s">
        <v>44</v>
      </c>
      <c r="N137" s="145">
        <v>600</v>
      </c>
      <c r="O137" s="145">
        <v>3</v>
      </c>
      <c r="P137" s="145" t="s">
        <v>154</v>
      </c>
      <c r="Q137" s="145">
        <v>50</v>
      </c>
      <c r="R137" s="146" t="s">
        <v>154</v>
      </c>
      <c r="S137" s="293">
        <v>208</v>
      </c>
      <c r="T137" s="293">
        <v>3</v>
      </c>
      <c r="U137" s="293">
        <v>65</v>
      </c>
      <c r="V137" s="295">
        <v>30.8</v>
      </c>
      <c r="W137" s="295">
        <v>10</v>
      </c>
      <c r="X137" s="298">
        <v>915</v>
      </c>
      <c r="Y137" s="298" t="s">
        <v>981</v>
      </c>
    </row>
    <row r="138" spans="1:25" x14ac:dyDescent="0.25">
      <c r="A138" s="305"/>
      <c r="B138" s="269"/>
      <c r="C138" s="269"/>
      <c r="D138" s="269"/>
      <c r="E138" s="269"/>
      <c r="F138" s="247"/>
      <c r="G138" s="269"/>
      <c r="H138" s="269"/>
      <c r="I138" s="269"/>
      <c r="J138" s="269"/>
      <c r="K138" s="147" t="s">
        <v>958</v>
      </c>
      <c r="L138" s="148" t="s">
        <v>155</v>
      </c>
      <c r="M138" s="153" t="s">
        <v>982</v>
      </c>
      <c r="N138" s="140">
        <v>208</v>
      </c>
      <c r="O138" s="140">
        <v>3</v>
      </c>
      <c r="P138" s="65" t="s">
        <v>76</v>
      </c>
      <c r="Q138" s="65">
        <v>32.200000000000003</v>
      </c>
      <c r="R138" s="64">
        <v>10</v>
      </c>
      <c r="S138" s="197"/>
      <c r="T138" s="197"/>
      <c r="U138" s="197"/>
      <c r="V138" s="296"/>
      <c r="W138" s="296"/>
      <c r="X138" s="299"/>
      <c r="Y138" s="299"/>
    </row>
    <row r="139" spans="1:25" ht="15.75" thickBot="1" x14ac:dyDescent="0.3">
      <c r="A139" s="306"/>
      <c r="B139" s="286"/>
      <c r="C139" s="286"/>
      <c r="D139" s="286"/>
      <c r="E139" s="286"/>
      <c r="F139" s="289"/>
      <c r="G139" s="286"/>
      <c r="H139" s="286"/>
      <c r="I139" s="286"/>
      <c r="J139" s="286"/>
      <c r="K139" s="149" t="s">
        <v>960</v>
      </c>
      <c r="L139" s="150" t="s">
        <v>155</v>
      </c>
      <c r="M139" s="154" t="s">
        <v>1032</v>
      </c>
      <c r="N139" s="141">
        <v>208</v>
      </c>
      <c r="O139" s="141">
        <v>3</v>
      </c>
      <c r="P139" s="151" t="s">
        <v>962</v>
      </c>
      <c r="Q139" s="151" t="s">
        <v>1033</v>
      </c>
      <c r="R139" s="152"/>
      <c r="S139" s="294"/>
      <c r="T139" s="294"/>
      <c r="U139" s="294"/>
      <c r="V139" s="297"/>
      <c r="W139" s="297"/>
      <c r="X139" s="300"/>
      <c r="Y139" s="300"/>
    </row>
    <row r="140" spans="1:25" x14ac:dyDescent="0.25">
      <c r="A140" s="304" t="s">
        <v>1232</v>
      </c>
      <c r="B140" s="285" t="s">
        <v>168</v>
      </c>
      <c r="C140" s="287">
        <v>36532</v>
      </c>
      <c r="D140" s="285" t="s">
        <v>985</v>
      </c>
      <c r="E140" s="285" t="s">
        <v>954</v>
      </c>
      <c r="F140" s="288" t="s">
        <v>973</v>
      </c>
      <c r="G140" s="285">
        <v>15</v>
      </c>
      <c r="H140" s="285">
        <v>14</v>
      </c>
      <c r="I140" s="285">
        <v>11</v>
      </c>
      <c r="J140" s="292" t="s">
        <v>956</v>
      </c>
      <c r="K140" s="143" t="s">
        <v>151</v>
      </c>
      <c r="L140" s="144" t="s">
        <v>155</v>
      </c>
      <c r="M140" s="155" t="s">
        <v>45</v>
      </c>
      <c r="N140" s="145">
        <v>600</v>
      </c>
      <c r="O140" s="145">
        <v>3</v>
      </c>
      <c r="P140" s="145" t="s">
        <v>154</v>
      </c>
      <c r="Q140" s="145">
        <v>80</v>
      </c>
      <c r="R140" s="146" t="s">
        <v>154</v>
      </c>
      <c r="S140" s="293">
        <v>208</v>
      </c>
      <c r="T140" s="293">
        <v>3</v>
      </c>
      <c r="U140" s="293">
        <v>65</v>
      </c>
      <c r="V140" s="295">
        <v>46.2</v>
      </c>
      <c r="W140" s="295">
        <v>15</v>
      </c>
      <c r="X140" s="298">
        <v>2289</v>
      </c>
      <c r="Y140" s="298" t="s">
        <v>986</v>
      </c>
    </row>
    <row r="141" spans="1:25" x14ac:dyDescent="0.25">
      <c r="A141" s="305"/>
      <c r="B141" s="269"/>
      <c r="C141" s="269"/>
      <c r="D141" s="269"/>
      <c r="E141" s="269"/>
      <c r="F141" s="247"/>
      <c r="G141" s="269"/>
      <c r="H141" s="269"/>
      <c r="I141" s="269"/>
      <c r="J141" s="269"/>
      <c r="K141" s="147" t="s">
        <v>958</v>
      </c>
      <c r="L141" s="148" t="s">
        <v>155</v>
      </c>
      <c r="M141" s="153" t="s">
        <v>1004</v>
      </c>
      <c r="N141" s="140">
        <v>208</v>
      </c>
      <c r="O141" s="140">
        <v>3</v>
      </c>
      <c r="P141" s="65" t="s">
        <v>76</v>
      </c>
      <c r="Q141" s="65">
        <v>48.3</v>
      </c>
      <c r="R141" s="64">
        <v>15</v>
      </c>
      <c r="S141" s="197"/>
      <c r="T141" s="197"/>
      <c r="U141" s="197"/>
      <c r="V141" s="296"/>
      <c r="W141" s="296"/>
      <c r="X141" s="299"/>
      <c r="Y141" s="299"/>
    </row>
    <row r="142" spans="1:25" ht="15.75" thickBot="1" x14ac:dyDescent="0.3">
      <c r="A142" s="306"/>
      <c r="B142" s="286"/>
      <c r="C142" s="286"/>
      <c r="D142" s="286"/>
      <c r="E142" s="286"/>
      <c r="F142" s="289"/>
      <c r="G142" s="286"/>
      <c r="H142" s="286"/>
      <c r="I142" s="286"/>
      <c r="J142" s="286"/>
      <c r="K142" s="149" t="s">
        <v>960</v>
      </c>
      <c r="L142" s="150" t="s">
        <v>155</v>
      </c>
      <c r="M142" s="154" t="s">
        <v>1032</v>
      </c>
      <c r="N142" s="141">
        <v>208</v>
      </c>
      <c r="O142" s="141">
        <v>3</v>
      </c>
      <c r="P142" s="151" t="s">
        <v>962</v>
      </c>
      <c r="Q142" s="151" t="s">
        <v>1033</v>
      </c>
      <c r="R142" s="152"/>
      <c r="S142" s="294"/>
      <c r="T142" s="294"/>
      <c r="U142" s="294"/>
      <c r="V142" s="297"/>
      <c r="W142" s="297"/>
      <c r="X142" s="300"/>
      <c r="Y142" s="300"/>
    </row>
    <row r="143" spans="1:25" x14ac:dyDescent="0.25">
      <c r="A143" s="304" t="s">
        <v>1233</v>
      </c>
      <c r="B143" s="285" t="s">
        <v>168</v>
      </c>
      <c r="C143" s="287">
        <v>36532</v>
      </c>
      <c r="D143" s="285" t="s">
        <v>985</v>
      </c>
      <c r="E143" s="285" t="s">
        <v>954</v>
      </c>
      <c r="F143" s="288" t="s">
        <v>973</v>
      </c>
      <c r="G143" s="285">
        <v>15</v>
      </c>
      <c r="H143" s="285">
        <v>14</v>
      </c>
      <c r="I143" s="285">
        <v>11</v>
      </c>
      <c r="J143" s="292" t="s">
        <v>956</v>
      </c>
      <c r="K143" s="143" t="s">
        <v>151</v>
      </c>
      <c r="L143" s="144" t="s">
        <v>155</v>
      </c>
      <c r="M143" s="155" t="s">
        <v>45</v>
      </c>
      <c r="N143" s="145">
        <v>600</v>
      </c>
      <c r="O143" s="145">
        <v>3</v>
      </c>
      <c r="P143" s="145" t="s">
        <v>154</v>
      </c>
      <c r="Q143" s="145">
        <v>80</v>
      </c>
      <c r="R143" s="146" t="s">
        <v>154</v>
      </c>
      <c r="S143" s="293">
        <v>208</v>
      </c>
      <c r="T143" s="293">
        <v>3</v>
      </c>
      <c r="U143" s="293">
        <v>65</v>
      </c>
      <c r="V143" s="295">
        <v>59.4</v>
      </c>
      <c r="W143" s="295">
        <v>20</v>
      </c>
      <c r="X143" s="298">
        <v>2289</v>
      </c>
      <c r="Y143" s="298" t="s">
        <v>986</v>
      </c>
    </row>
    <row r="144" spans="1:25" x14ac:dyDescent="0.25">
      <c r="A144" s="305"/>
      <c r="B144" s="269"/>
      <c r="C144" s="269"/>
      <c r="D144" s="269"/>
      <c r="E144" s="269"/>
      <c r="F144" s="247"/>
      <c r="G144" s="269"/>
      <c r="H144" s="269"/>
      <c r="I144" s="269"/>
      <c r="J144" s="269"/>
      <c r="K144" s="147" t="s">
        <v>958</v>
      </c>
      <c r="L144" s="148" t="s">
        <v>155</v>
      </c>
      <c r="M144" s="153" t="s">
        <v>987</v>
      </c>
      <c r="N144" s="140">
        <v>208</v>
      </c>
      <c r="O144" s="140">
        <v>3</v>
      </c>
      <c r="P144" s="65" t="s">
        <v>76</v>
      </c>
      <c r="Q144" s="65">
        <v>62.1</v>
      </c>
      <c r="R144" s="64">
        <v>20</v>
      </c>
      <c r="S144" s="197"/>
      <c r="T144" s="197"/>
      <c r="U144" s="197"/>
      <c r="V144" s="296"/>
      <c r="W144" s="296"/>
      <c r="X144" s="299"/>
      <c r="Y144" s="299"/>
    </row>
    <row r="145" spans="1:25" ht="15.75" thickBot="1" x14ac:dyDescent="0.3">
      <c r="A145" s="306"/>
      <c r="B145" s="286"/>
      <c r="C145" s="286"/>
      <c r="D145" s="286"/>
      <c r="E145" s="286"/>
      <c r="F145" s="289"/>
      <c r="G145" s="286"/>
      <c r="H145" s="286"/>
      <c r="I145" s="286"/>
      <c r="J145" s="286"/>
      <c r="K145" s="149" t="s">
        <v>960</v>
      </c>
      <c r="L145" s="150" t="s">
        <v>155</v>
      </c>
      <c r="M145" s="154" t="s">
        <v>1032</v>
      </c>
      <c r="N145" s="141">
        <v>208</v>
      </c>
      <c r="O145" s="141">
        <v>3</v>
      </c>
      <c r="P145" s="151" t="s">
        <v>962</v>
      </c>
      <c r="Q145" s="151" t="s">
        <v>1033</v>
      </c>
      <c r="R145" s="152"/>
      <c r="S145" s="294"/>
      <c r="T145" s="294"/>
      <c r="U145" s="294"/>
      <c r="V145" s="297"/>
      <c r="W145" s="297"/>
      <c r="X145" s="300"/>
      <c r="Y145" s="300"/>
    </row>
    <row r="146" spans="1:25" x14ac:dyDescent="0.25">
      <c r="A146" s="304" t="s">
        <v>1234</v>
      </c>
      <c r="B146" s="285" t="s">
        <v>168</v>
      </c>
      <c r="C146" s="287">
        <v>36532</v>
      </c>
      <c r="D146" s="285" t="s">
        <v>985</v>
      </c>
      <c r="E146" s="285" t="s">
        <v>954</v>
      </c>
      <c r="F146" s="288" t="s">
        <v>973</v>
      </c>
      <c r="G146" s="285">
        <v>15</v>
      </c>
      <c r="H146" s="285">
        <v>14</v>
      </c>
      <c r="I146" s="285">
        <v>11</v>
      </c>
      <c r="J146" s="292" t="s">
        <v>956</v>
      </c>
      <c r="K146" s="143" t="s">
        <v>151</v>
      </c>
      <c r="L146" s="144" t="s">
        <v>155</v>
      </c>
      <c r="M146" s="155" t="s">
        <v>46</v>
      </c>
      <c r="N146" s="145">
        <v>600</v>
      </c>
      <c r="O146" s="145">
        <v>3</v>
      </c>
      <c r="P146" s="145" t="s">
        <v>154</v>
      </c>
      <c r="Q146" s="145">
        <v>115</v>
      </c>
      <c r="R146" s="146" t="s">
        <v>154</v>
      </c>
      <c r="S146" s="293">
        <v>208</v>
      </c>
      <c r="T146" s="293">
        <v>3</v>
      </c>
      <c r="U146" s="293">
        <v>65</v>
      </c>
      <c r="V146" s="295">
        <v>74.8</v>
      </c>
      <c r="W146" s="295">
        <v>25</v>
      </c>
      <c r="X146" s="298">
        <v>2289</v>
      </c>
      <c r="Y146" s="298" t="s">
        <v>986</v>
      </c>
    </row>
    <row r="147" spans="1:25" x14ac:dyDescent="0.25">
      <c r="A147" s="305"/>
      <c r="B147" s="269"/>
      <c r="C147" s="269"/>
      <c r="D147" s="269"/>
      <c r="E147" s="269"/>
      <c r="F147" s="247"/>
      <c r="G147" s="269"/>
      <c r="H147" s="269"/>
      <c r="I147" s="269"/>
      <c r="J147" s="269"/>
      <c r="K147" s="147" t="s">
        <v>958</v>
      </c>
      <c r="L147" s="148" t="s">
        <v>155</v>
      </c>
      <c r="M147" s="153" t="s">
        <v>990</v>
      </c>
      <c r="N147" s="140">
        <v>208</v>
      </c>
      <c r="O147" s="140">
        <v>3</v>
      </c>
      <c r="P147" s="65" t="s">
        <v>76</v>
      </c>
      <c r="Q147" s="65">
        <v>78.2</v>
      </c>
      <c r="R147" s="64">
        <v>25</v>
      </c>
      <c r="S147" s="197"/>
      <c r="T147" s="197"/>
      <c r="U147" s="197"/>
      <c r="V147" s="296"/>
      <c r="W147" s="296"/>
      <c r="X147" s="299"/>
      <c r="Y147" s="299"/>
    </row>
    <row r="148" spans="1:25" ht="15.75" thickBot="1" x14ac:dyDescent="0.3">
      <c r="A148" s="306"/>
      <c r="B148" s="286"/>
      <c r="C148" s="286"/>
      <c r="D148" s="286"/>
      <c r="E148" s="286"/>
      <c r="F148" s="289"/>
      <c r="G148" s="286"/>
      <c r="H148" s="286"/>
      <c r="I148" s="286"/>
      <c r="J148" s="286"/>
      <c r="K148" s="149" t="s">
        <v>960</v>
      </c>
      <c r="L148" s="150" t="s">
        <v>155</v>
      </c>
      <c r="M148" s="154" t="s">
        <v>1032</v>
      </c>
      <c r="N148" s="141">
        <v>208</v>
      </c>
      <c r="O148" s="141">
        <v>3</v>
      </c>
      <c r="P148" s="151" t="s">
        <v>962</v>
      </c>
      <c r="Q148" s="151" t="s">
        <v>1033</v>
      </c>
      <c r="R148" s="152"/>
      <c r="S148" s="294"/>
      <c r="T148" s="294"/>
      <c r="U148" s="294"/>
      <c r="V148" s="297"/>
      <c r="W148" s="297"/>
      <c r="X148" s="300"/>
      <c r="Y148" s="300"/>
    </row>
    <row r="149" spans="1:25" x14ac:dyDescent="0.25">
      <c r="A149" s="304" t="s">
        <v>1235</v>
      </c>
      <c r="B149" s="285" t="s">
        <v>168</v>
      </c>
      <c r="C149" s="287">
        <v>34570</v>
      </c>
      <c r="D149" s="285" t="s">
        <v>953</v>
      </c>
      <c r="E149" s="285" t="s">
        <v>954</v>
      </c>
      <c r="F149" s="288" t="s">
        <v>955</v>
      </c>
      <c r="G149" s="285">
        <v>6</v>
      </c>
      <c r="H149" s="285">
        <v>14</v>
      </c>
      <c r="I149" s="285">
        <v>11</v>
      </c>
      <c r="J149" s="292" t="s">
        <v>956</v>
      </c>
      <c r="K149" s="143" t="s">
        <v>151</v>
      </c>
      <c r="L149" s="144" t="s">
        <v>155</v>
      </c>
      <c r="M149" s="155" t="s">
        <v>153</v>
      </c>
      <c r="N149" s="145">
        <v>600</v>
      </c>
      <c r="O149" s="145">
        <v>3</v>
      </c>
      <c r="P149" s="145" t="s">
        <v>154</v>
      </c>
      <c r="Q149" s="145">
        <v>12.5</v>
      </c>
      <c r="R149" s="146" t="s">
        <v>154</v>
      </c>
      <c r="S149" s="293">
        <v>240</v>
      </c>
      <c r="T149" s="293">
        <v>3</v>
      </c>
      <c r="U149" s="293">
        <v>65</v>
      </c>
      <c r="V149" s="293">
        <v>9.6</v>
      </c>
      <c r="W149" s="293">
        <v>3</v>
      </c>
      <c r="X149" s="298">
        <v>915</v>
      </c>
      <c r="Y149" s="298" t="s">
        <v>995</v>
      </c>
    </row>
    <row r="150" spans="1:25" x14ac:dyDescent="0.25">
      <c r="A150" s="305"/>
      <c r="B150" s="269"/>
      <c r="C150" s="269"/>
      <c r="D150" s="269"/>
      <c r="E150" s="269"/>
      <c r="F150" s="247"/>
      <c r="G150" s="269"/>
      <c r="H150" s="269"/>
      <c r="I150" s="269"/>
      <c r="J150" s="269"/>
      <c r="K150" s="147" t="s">
        <v>958</v>
      </c>
      <c r="L150" s="148" t="s">
        <v>155</v>
      </c>
      <c r="M150" s="153" t="s">
        <v>969</v>
      </c>
      <c r="N150" s="140">
        <v>240</v>
      </c>
      <c r="O150" s="140">
        <v>3</v>
      </c>
      <c r="P150" s="65" t="s">
        <v>959</v>
      </c>
      <c r="Q150" s="65">
        <v>9.6</v>
      </c>
      <c r="R150" s="64">
        <v>3</v>
      </c>
      <c r="S150" s="197"/>
      <c r="T150" s="197"/>
      <c r="U150" s="197"/>
      <c r="V150" s="197"/>
      <c r="W150" s="197"/>
      <c r="X150" s="299"/>
      <c r="Y150" s="299"/>
    </row>
    <row r="151" spans="1:25" ht="15.75" thickBot="1" x14ac:dyDescent="0.3">
      <c r="A151" s="306"/>
      <c r="B151" s="286"/>
      <c r="C151" s="286"/>
      <c r="D151" s="286"/>
      <c r="E151" s="286"/>
      <c r="F151" s="289"/>
      <c r="G151" s="286"/>
      <c r="H151" s="286"/>
      <c r="I151" s="286"/>
      <c r="J151" s="286"/>
      <c r="K151" s="149" t="s">
        <v>960</v>
      </c>
      <c r="L151" s="150" t="s">
        <v>155</v>
      </c>
      <c r="M151" s="154" t="s">
        <v>1029</v>
      </c>
      <c r="N151" s="141">
        <v>240</v>
      </c>
      <c r="O151" s="141">
        <v>3</v>
      </c>
      <c r="P151" s="151" t="s">
        <v>962</v>
      </c>
      <c r="Q151" s="151" t="s">
        <v>1030</v>
      </c>
      <c r="R151" s="152"/>
      <c r="S151" s="294"/>
      <c r="T151" s="294"/>
      <c r="U151" s="294"/>
      <c r="V151" s="294"/>
      <c r="W151" s="294"/>
      <c r="X151" s="300"/>
      <c r="Y151" s="300"/>
    </row>
    <row r="152" spans="1:25" x14ac:dyDescent="0.25">
      <c r="A152" s="304" t="s">
        <v>1236</v>
      </c>
      <c r="B152" s="285" t="s">
        <v>168</v>
      </c>
      <c r="C152" s="287">
        <v>36532</v>
      </c>
      <c r="D152" s="285" t="s">
        <v>985</v>
      </c>
      <c r="E152" s="285" t="s">
        <v>954</v>
      </c>
      <c r="F152" s="288" t="s">
        <v>973</v>
      </c>
      <c r="G152" s="307" t="s">
        <v>1031</v>
      </c>
      <c r="H152" s="285">
        <v>14</v>
      </c>
      <c r="I152" s="285">
        <v>11</v>
      </c>
      <c r="J152" s="292" t="s">
        <v>956</v>
      </c>
      <c r="K152" s="143" t="s">
        <v>151</v>
      </c>
      <c r="L152" s="144" t="s">
        <v>155</v>
      </c>
      <c r="M152" s="155" t="s">
        <v>43</v>
      </c>
      <c r="N152" s="145">
        <v>600</v>
      </c>
      <c r="O152" s="145">
        <v>3</v>
      </c>
      <c r="P152" s="145" t="s">
        <v>154</v>
      </c>
      <c r="Q152" s="145">
        <v>25</v>
      </c>
      <c r="R152" s="146" t="s">
        <v>154</v>
      </c>
      <c r="S152" s="293">
        <v>240</v>
      </c>
      <c r="T152" s="293">
        <v>3</v>
      </c>
      <c r="U152" s="293">
        <v>65</v>
      </c>
      <c r="V152" s="295">
        <v>15.2</v>
      </c>
      <c r="W152" s="295">
        <v>5</v>
      </c>
      <c r="X152" s="295">
        <v>1373</v>
      </c>
      <c r="Y152" s="298" t="s">
        <v>995</v>
      </c>
    </row>
    <row r="153" spans="1:25" x14ac:dyDescent="0.25">
      <c r="A153" s="305"/>
      <c r="B153" s="269"/>
      <c r="C153" s="269"/>
      <c r="D153" s="269"/>
      <c r="E153" s="269"/>
      <c r="F153" s="247"/>
      <c r="G153" s="308"/>
      <c r="H153" s="269"/>
      <c r="I153" s="269"/>
      <c r="J153" s="269"/>
      <c r="K153" s="147" t="s">
        <v>958</v>
      </c>
      <c r="L153" s="148" t="s">
        <v>155</v>
      </c>
      <c r="M153" s="153" t="s">
        <v>974</v>
      </c>
      <c r="N153" s="140">
        <v>240</v>
      </c>
      <c r="O153" s="140">
        <v>3</v>
      </c>
      <c r="P153" s="65" t="s">
        <v>959</v>
      </c>
      <c r="Q153" s="65">
        <v>15.2</v>
      </c>
      <c r="R153" s="64">
        <v>5</v>
      </c>
      <c r="S153" s="197"/>
      <c r="T153" s="197"/>
      <c r="U153" s="197"/>
      <c r="V153" s="296"/>
      <c r="W153" s="296"/>
      <c r="X153" s="296"/>
      <c r="Y153" s="299"/>
    </row>
    <row r="154" spans="1:25" ht="15.75" thickBot="1" x14ac:dyDescent="0.3">
      <c r="A154" s="306"/>
      <c r="B154" s="286"/>
      <c r="C154" s="286"/>
      <c r="D154" s="286"/>
      <c r="E154" s="286"/>
      <c r="F154" s="289"/>
      <c r="G154" s="309"/>
      <c r="H154" s="286"/>
      <c r="I154" s="286"/>
      <c r="J154" s="286"/>
      <c r="K154" s="149" t="s">
        <v>960</v>
      </c>
      <c r="L154" s="150" t="s">
        <v>155</v>
      </c>
      <c r="M154" s="154" t="s">
        <v>1029</v>
      </c>
      <c r="N154" s="141">
        <v>240</v>
      </c>
      <c r="O154" s="141">
        <v>3</v>
      </c>
      <c r="P154" s="151" t="s">
        <v>962</v>
      </c>
      <c r="Q154" s="151" t="s">
        <v>1030</v>
      </c>
      <c r="R154" s="152"/>
      <c r="S154" s="294"/>
      <c r="T154" s="294"/>
      <c r="U154" s="294"/>
      <c r="V154" s="297"/>
      <c r="W154" s="297"/>
      <c r="X154" s="297"/>
      <c r="Y154" s="300"/>
    </row>
    <row r="155" spans="1:25" x14ac:dyDescent="0.25">
      <c r="A155" s="304" t="s">
        <v>1237</v>
      </c>
      <c r="B155" s="285" t="s">
        <v>168</v>
      </c>
      <c r="C155" s="287">
        <v>34570</v>
      </c>
      <c r="D155" s="285" t="s">
        <v>953</v>
      </c>
      <c r="E155" s="285" t="s">
        <v>954</v>
      </c>
      <c r="F155" s="288" t="s">
        <v>955</v>
      </c>
      <c r="G155" s="285">
        <v>6</v>
      </c>
      <c r="H155" s="285">
        <v>14</v>
      </c>
      <c r="I155" s="285">
        <v>11</v>
      </c>
      <c r="J155" s="292" t="s">
        <v>956</v>
      </c>
      <c r="K155" s="143" t="s">
        <v>151</v>
      </c>
      <c r="L155" s="144" t="s">
        <v>155</v>
      </c>
      <c r="M155" s="155" t="s">
        <v>44</v>
      </c>
      <c r="N155" s="145">
        <v>600</v>
      </c>
      <c r="O155" s="145">
        <v>3</v>
      </c>
      <c r="P155" s="145" t="s">
        <v>154</v>
      </c>
      <c r="Q155" s="145">
        <v>50</v>
      </c>
      <c r="R155" s="146" t="s">
        <v>154</v>
      </c>
      <c r="S155" s="293">
        <v>240</v>
      </c>
      <c r="T155" s="293">
        <v>3</v>
      </c>
      <c r="U155" s="293">
        <v>65</v>
      </c>
      <c r="V155" s="295">
        <v>22</v>
      </c>
      <c r="W155" s="295">
        <v>7.5</v>
      </c>
      <c r="X155" s="298">
        <v>915</v>
      </c>
      <c r="Y155" s="298" t="s">
        <v>995</v>
      </c>
    </row>
    <row r="156" spans="1:25" x14ac:dyDescent="0.25">
      <c r="A156" s="305"/>
      <c r="B156" s="269"/>
      <c r="C156" s="269"/>
      <c r="D156" s="269"/>
      <c r="E156" s="269"/>
      <c r="F156" s="247"/>
      <c r="G156" s="269"/>
      <c r="H156" s="269"/>
      <c r="I156" s="269"/>
      <c r="J156" s="269"/>
      <c r="K156" s="147" t="s">
        <v>958</v>
      </c>
      <c r="L156" s="148" t="s">
        <v>155</v>
      </c>
      <c r="M156" s="153" t="s">
        <v>999</v>
      </c>
      <c r="N156" s="140">
        <v>240</v>
      </c>
      <c r="O156" s="140">
        <v>3</v>
      </c>
      <c r="P156" s="65" t="s">
        <v>959</v>
      </c>
      <c r="Q156" s="65">
        <v>22</v>
      </c>
      <c r="R156" s="64">
        <v>7.5</v>
      </c>
      <c r="S156" s="197"/>
      <c r="T156" s="197"/>
      <c r="U156" s="197"/>
      <c r="V156" s="296"/>
      <c r="W156" s="296"/>
      <c r="X156" s="299"/>
      <c r="Y156" s="299"/>
    </row>
    <row r="157" spans="1:25" ht="15.75" thickBot="1" x14ac:dyDescent="0.3">
      <c r="A157" s="306"/>
      <c r="B157" s="286"/>
      <c r="C157" s="286"/>
      <c r="D157" s="286"/>
      <c r="E157" s="286"/>
      <c r="F157" s="289"/>
      <c r="G157" s="286"/>
      <c r="H157" s="286"/>
      <c r="I157" s="286"/>
      <c r="J157" s="286"/>
      <c r="K157" s="149" t="s">
        <v>960</v>
      </c>
      <c r="L157" s="150" t="s">
        <v>155</v>
      </c>
      <c r="M157" s="154" t="s">
        <v>1029</v>
      </c>
      <c r="N157" s="141">
        <v>240</v>
      </c>
      <c r="O157" s="141">
        <v>3</v>
      </c>
      <c r="P157" s="151" t="s">
        <v>962</v>
      </c>
      <c r="Q157" s="151" t="s">
        <v>1030</v>
      </c>
      <c r="R157" s="152"/>
      <c r="S157" s="294"/>
      <c r="T157" s="294"/>
      <c r="U157" s="294"/>
      <c r="V157" s="297"/>
      <c r="W157" s="297"/>
      <c r="X157" s="300"/>
      <c r="Y157" s="300"/>
    </row>
    <row r="158" spans="1:25" x14ac:dyDescent="0.25">
      <c r="A158" s="304" t="s">
        <v>1238</v>
      </c>
      <c r="B158" s="285" t="s">
        <v>168</v>
      </c>
      <c r="C158" s="287">
        <v>36532</v>
      </c>
      <c r="D158" s="285" t="s">
        <v>985</v>
      </c>
      <c r="E158" s="285" t="s">
        <v>954</v>
      </c>
      <c r="F158" s="288" t="s">
        <v>973</v>
      </c>
      <c r="G158" s="307" t="s">
        <v>1031</v>
      </c>
      <c r="H158" s="285">
        <v>14</v>
      </c>
      <c r="I158" s="285">
        <v>11</v>
      </c>
      <c r="J158" s="292" t="s">
        <v>956</v>
      </c>
      <c r="K158" s="143" t="s">
        <v>151</v>
      </c>
      <c r="L158" s="144" t="s">
        <v>155</v>
      </c>
      <c r="M158" s="155" t="s">
        <v>44</v>
      </c>
      <c r="N158" s="145">
        <v>600</v>
      </c>
      <c r="O158" s="145">
        <v>3</v>
      </c>
      <c r="P158" s="145" t="s">
        <v>154</v>
      </c>
      <c r="Q158" s="145">
        <v>50</v>
      </c>
      <c r="R158" s="146" t="s">
        <v>154</v>
      </c>
      <c r="S158" s="293">
        <v>240</v>
      </c>
      <c r="T158" s="293">
        <v>3</v>
      </c>
      <c r="U158" s="293">
        <v>65</v>
      </c>
      <c r="V158" s="295">
        <v>28</v>
      </c>
      <c r="W158" s="295">
        <v>10</v>
      </c>
      <c r="X158" s="295">
        <v>1373</v>
      </c>
      <c r="Y158" s="298" t="s">
        <v>1034</v>
      </c>
    </row>
    <row r="159" spans="1:25" x14ac:dyDescent="0.25">
      <c r="A159" s="305"/>
      <c r="B159" s="269"/>
      <c r="C159" s="269"/>
      <c r="D159" s="269"/>
      <c r="E159" s="269"/>
      <c r="F159" s="247"/>
      <c r="G159" s="308"/>
      <c r="H159" s="269"/>
      <c r="I159" s="269"/>
      <c r="J159" s="269"/>
      <c r="K159" s="147" t="s">
        <v>958</v>
      </c>
      <c r="L159" s="148" t="s">
        <v>155</v>
      </c>
      <c r="M159" s="153" t="s">
        <v>978</v>
      </c>
      <c r="N159" s="140">
        <v>240</v>
      </c>
      <c r="O159" s="140">
        <v>3</v>
      </c>
      <c r="P159" s="65" t="s">
        <v>959</v>
      </c>
      <c r="Q159" s="65">
        <v>28</v>
      </c>
      <c r="R159" s="64">
        <v>10</v>
      </c>
      <c r="S159" s="197"/>
      <c r="T159" s="197"/>
      <c r="U159" s="197"/>
      <c r="V159" s="296"/>
      <c r="W159" s="296"/>
      <c r="X159" s="296"/>
      <c r="Y159" s="299"/>
    </row>
    <row r="160" spans="1:25" ht="15.75" thickBot="1" x14ac:dyDescent="0.3">
      <c r="A160" s="306"/>
      <c r="B160" s="286"/>
      <c r="C160" s="286"/>
      <c r="D160" s="286"/>
      <c r="E160" s="286"/>
      <c r="F160" s="289"/>
      <c r="G160" s="309"/>
      <c r="H160" s="286"/>
      <c r="I160" s="286"/>
      <c r="J160" s="286"/>
      <c r="K160" s="149" t="s">
        <v>960</v>
      </c>
      <c r="L160" s="150" t="s">
        <v>155</v>
      </c>
      <c r="M160" s="154" t="s">
        <v>1029</v>
      </c>
      <c r="N160" s="141">
        <v>240</v>
      </c>
      <c r="O160" s="141">
        <v>3</v>
      </c>
      <c r="P160" s="151" t="s">
        <v>962</v>
      </c>
      <c r="Q160" s="151" t="s">
        <v>1030</v>
      </c>
      <c r="R160" s="152"/>
      <c r="S160" s="294"/>
      <c r="T160" s="294"/>
      <c r="U160" s="294"/>
      <c r="V160" s="297"/>
      <c r="W160" s="297"/>
      <c r="X160" s="297"/>
      <c r="Y160" s="300"/>
    </row>
    <row r="161" spans="1:25" x14ac:dyDescent="0.25">
      <c r="A161" s="304" t="s">
        <v>1239</v>
      </c>
      <c r="B161" s="285" t="s">
        <v>168</v>
      </c>
      <c r="C161" s="287">
        <v>34570</v>
      </c>
      <c r="D161" s="285" t="s">
        <v>953</v>
      </c>
      <c r="E161" s="285" t="s">
        <v>954</v>
      </c>
      <c r="F161" s="288" t="s">
        <v>955</v>
      </c>
      <c r="G161" s="285">
        <v>6</v>
      </c>
      <c r="H161" s="285">
        <v>14</v>
      </c>
      <c r="I161" s="285">
        <v>11</v>
      </c>
      <c r="J161" s="292" t="s">
        <v>956</v>
      </c>
      <c r="K161" s="143" t="s">
        <v>151</v>
      </c>
      <c r="L161" s="144" t="s">
        <v>155</v>
      </c>
      <c r="M161" s="155" t="s">
        <v>44</v>
      </c>
      <c r="N161" s="145">
        <v>600</v>
      </c>
      <c r="O161" s="145">
        <v>3</v>
      </c>
      <c r="P161" s="145" t="s">
        <v>154</v>
      </c>
      <c r="Q161" s="145">
        <v>50</v>
      </c>
      <c r="R161" s="146" t="s">
        <v>154</v>
      </c>
      <c r="S161" s="293">
        <v>240</v>
      </c>
      <c r="T161" s="293">
        <v>3</v>
      </c>
      <c r="U161" s="293">
        <v>65</v>
      </c>
      <c r="V161" s="295">
        <v>42</v>
      </c>
      <c r="W161" s="295">
        <v>15</v>
      </c>
      <c r="X161" s="298">
        <v>915</v>
      </c>
      <c r="Y161" s="298" t="s">
        <v>1003</v>
      </c>
    </row>
    <row r="162" spans="1:25" x14ac:dyDescent="0.25">
      <c r="A162" s="305"/>
      <c r="B162" s="269"/>
      <c r="C162" s="269"/>
      <c r="D162" s="269"/>
      <c r="E162" s="269"/>
      <c r="F162" s="247"/>
      <c r="G162" s="269"/>
      <c r="H162" s="269"/>
      <c r="I162" s="269"/>
      <c r="J162" s="269"/>
      <c r="K162" s="147" t="s">
        <v>958</v>
      </c>
      <c r="L162" s="148" t="s">
        <v>155</v>
      </c>
      <c r="M162" s="153" t="s">
        <v>1004</v>
      </c>
      <c r="N162" s="140">
        <v>240</v>
      </c>
      <c r="O162" s="140">
        <v>3</v>
      </c>
      <c r="P162" s="65" t="s">
        <v>76</v>
      </c>
      <c r="Q162" s="65">
        <v>42</v>
      </c>
      <c r="R162" s="64">
        <v>15</v>
      </c>
      <c r="S162" s="197"/>
      <c r="T162" s="197"/>
      <c r="U162" s="197"/>
      <c r="V162" s="296"/>
      <c r="W162" s="296"/>
      <c r="X162" s="299"/>
      <c r="Y162" s="299"/>
    </row>
    <row r="163" spans="1:25" ht="15.75" thickBot="1" x14ac:dyDescent="0.3">
      <c r="A163" s="306"/>
      <c r="B163" s="286"/>
      <c r="C163" s="286"/>
      <c r="D163" s="286"/>
      <c r="E163" s="286"/>
      <c r="F163" s="289"/>
      <c r="G163" s="286"/>
      <c r="H163" s="286"/>
      <c r="I163" s="286"/>
      <c r="J163" s="286"/>
      <c r="K163" s="149" t="s">
        <v>960</v>
      </c>
      <c r="L163" s="150" t="s">
        <v>155</v>
      </c>
      <c r="M163" s="154" t="s">
        <v>1032</v>
      </c>
      <c r="N163" s="141">
        <v>240</v>
      </c>
      <c r="O163" s="141">
        <v>3</v>
      </c>
      <c r="P163" s="151" t="s">
        <v>962</v>
      </c>
      <c r="Q163" s="151" t="s">
        <v>1033</v>
      </c>
      <c r="R163" s="152"/>
      <c r="S163" s="294"/>
      <c r="T163" s="294"/>
      <c r="U163" s="294"/>
      <c r="V163" s="297"/>
      <c r="W163" s="297"/>
      <c r="X163" s="300"/>
      <c r="Y163" s="300"/>
    </row>
    <row r="164" spans="1:25" x14ac:dyDescent="0.25">
      <c r="A164" s="304" t="s">
        <v>1240</v>
      </c>
      <c r="B164" s="285" t="s">
        <v>168</v>
      </c>
      <c r="C164" s="287">
        <v>36532</v>
      </c>
      <c r="D164" s="285" t="s">
        <v>985</v>
      </c>
      <c r="E164" s="285" t="s">
        <v>954</v>
      </c>
      <c r="F164" s="288" t="s">
        <v>973</v>
      </c>
      <c r="G164" s="285">
        <v>15</v>
      </c>
      <c r="H164" s="285">
        <v>14</v>
      </c>
      <c r="I164" s="285">
        <v>11</v>
      </c>
      <c r="J164" s="292" t="s">
        <v>956</v>
      </c>
      <c r="K164" s="143" t="s">
        <v>151</v>
      </c>
      <c r="L164" s="144" t="s">
        <v>155</v>
      </c>
      <c r="M164" s="155" t="s">
        <v>45</v>
      </c>
      <c r="N164" s="145">
        <v>600</v>
      </c>
      <c r="O164" s="145">
        <v>3</v>
      </c>
      <c r="P164" s="145" t="s">
        <v>154</v>
      </c>
      <c r="Q164" s="145">
        <v>80</v>
      </c>
      <c r="R164" s="146" t="s">
        <v>154</v>
      </c>
      <c r="S164" s="293">
        <v>240</v>
      </c>
      <c r="T164" s="293">
        <v>3</v>
      </c>
      <c r="U164" s="293">
        <v>65</v>
      </c>
      <c r="V164" s="295">
        <v>54</v>
      </c>
      <c r="W164" s="295">
        <v>20</v>
      </c>
      <c r="X164" s="298">
        <v>2289</v>
      </c>
      <c r="Y164" s="298" t="s">
        <v>1005</v>
      </c>
    </row>
    <row r="165" spans="1:25" x14ac:dyDescent="0.25">
      <c r="A165" s="305"/>
      <c r="B165" s="269"/>
      <c r="C165" s="269"/>
      <c r="D165" s="269"/>
      <c r="E165" s="269"/>
      <c r="F165" s="247"/>
      <c r="G165" s="269"/>
      <c r="H165" s="269"/>
      <c r="I165" s="269"/>
      <c r="J165" s="269"/>
      <c r="K165" s="147" t="s">
        <v>958</v>
      </c>
      <c r="L165" s="148" t="s">
        <v>155</v>
      </c>
      <c r="M165" s="153" t="s">
        <v>987</v>
      </c>
      <c r="N165" s="140">
        <v>240</v>
      </c>
      <c r="O165" s="140">
        <v>3</v>
      </c>
      <c r="P165" s="65" t="s">
        <v>76</v>
      </c>
      <c r="Q165" s="65">
        <v>54</v>
      </c>
      <c r="R165" s="64">
        <v>20</v>
      </c>
      <c r="S165" s="197"/>
      <c r="T165" s="197"/>
      <c r="U165" s="197"/>
      <c r="V165" s="296"/>
      <c r="W165" s="296"/>
      <c r="X165" s="299"/>
      <c r="Y165" s="299"/>
    </row>
    <row r="166" spans="1:25" ht="15.75" thickBot="1" x14ac:dyDescent="0.3">
      <c r="A166" s="306"/>
      <c r="B166" s="286"/>
      <c r="C166" s="286"/>
      <c r="D166" s="286"/>
      <c r="E166" s="286"/>
      <c r="F166" s="289"/>
      <c r="G166" s="286"/>
      <c r="H166" s="286"/>
      <c r="I166" s="286"/>
      <c r="J166" s="286"/>
      <c r="K166" s="149" t="s">
        <v>960</v>
      </c>
      <c r="L166" s="150" t="s">
        <v>155</v>
      </c>
      <c r="M166" s="154" t="s">
        <v>1032</v>
      </c>
      <c r="N166" s="141">
        <v>240</v>
      </c>
      <c r="O166" s="141">
        <v>3</v>
      </c>
      <c r="P166" s="151" t="s">
        <v>962</v>
      </c>
      <c r="Q166" s="151" t="s">
        <v>1033</v>
      </c>
      <c r="R166" s="152"/>
      <c r="S166" s="294"/>
      <c r="T166" s="294"/>
      <c r="U166" s="294"/>
      <c r="V166" s="297"/>
      <c r="W166" s="297"/>
      <c r="X166" s="300"/>
      <c r="Y166" s="300"/>
    </row>
    <row r="167" spans="1:25" x14ac:dyDescent="0.25">
      <c r="A167" s="304" t="s">
        <v>1241</v>
      </c>
      <c r="B167" s="285" t="s">
        <v>168</v>
      </c>
      <c r="C167" s="287">
        <v>36532</v>
      </c>
      <c r="D167" s="285" t="s">
        <v>985</v>
      </c>
      <c r="E167" s="285" t="s">
        <v>954</v>
      </c>
      <c r="F167" s="288" t="s">
        <v>973</v>
      </c>
      <c r="G167" s="285">
        <v>15</v>
      </c>
      <c r="H167" s="285">
        <v>14</v>
      </c>
      <c r="I167" s="285">
        <v>11</v>
      </c>
      <c r="J167" s="292" t="s">
        <v>956</v>
      </c>
      <c r="K167" s="143" t="s">
        <v>151</v>
      </c>
      <c r="L167" s="144" t="s">
        <v>155</v>
      </c>
      <c r="M167" s="155" t="s">
        <v>45</v>
      </c>
      <c r="N167" s="145">
        <v>600</v>
      </c>
      <c r="O167" s="145">
        <v>3</v>
      </c>
      <c r="P167" s="145" t="s">
        <v>154</v>
      </c>
      <c r="Q167" s="145">
        <v>80</v>
      </c>
      <c r="R167" s="146" t="s">
        <v>154</v>
      </c>
      <c r="S167" s="293">
        <v>240</v>
      </c>
      <c r="T167" s="293">
        <v>3</v>
      </c>
      <c r="U167" s="293">
        <v>65</v>
      </c>
      <c r="V167" s="295">
        <v>68</v>
      </c>
      <c r="W167" s="295">
        <v>25</v>
      </c>
      <c r="X167" s="298">
        <v>2289</v>
      </c>
      <c r="Y167" s="298" t="s">
        <v>1005</v>
      </c>
    </row>
    <row r="168" spans="1:25" x14ac:dyDescent="0.25">
      <c r="A168" s="305"/>
      <c r="B168" s="269"/>
      <c r="C168" s="269"/>
      <c r="D168" s="269"/>
      <c r="E168" s="269"/>
      <c r="F168" s="247"/>
      <c r="G168" s="269"/>
      <c r="H168" s="269"/>
      <c r="I168" s="269"/>
      <c r="J168" s="269"/>
      <c r="K168" s="147" t="s">
        <v>958</v>
      </c>
      <c r="L168" s="148" t="s">
        <v>155</v>
      </c>
      <c r="M168" s="153" t="s">
        <v>990</v>
      </c>
      <c r="N168" s="140">
        <v>240</v>
      </c>
      <c r="O168" s="140">
        <v>3</v>
      </c>
      <c r="P168" s="65" t="s">
        <v>76</v>
      </c>
      <c r="Q168" s="65">
        <v>80</v>
      </c>
      <c r="R168" s="64">
        <v>30</v>
      </c>
      <c r="S168" s="197"/>
      <c r="T168" s="197"/>
      <c r="U168" s="197"/>
      <c r="V168" s="296"/>
      <c r="W168" s="296"/>
      <c r="X168" s="299"/>
      <c r="Y168" s="299"/>
    </row>
    <row r="169" spans="1:25" ht="15.75" thickBot="1" x14ac:dyDescent="0.3">
      <c r="A169" s="306"/>
      <c r="B169" s="286"/>
      <c r="C169" s="286"/>
      <c r="D169" s="286"/>
      <c r="E169" s="286"/>
      <c r="F169" s="289"/>
      <c r="G169" s="286"/>
      <c r="H169" s="286"/>
      <c r="I169" s="286"/>
      <c r="J169" s="286"/>
      <c r="K169" s="149" t="s">
        <v>960</v>
      </c>
      <c r="L169" s="150" t="s">
        <v>155</v>
      </c>
      <c r="M169" s="154" t="s">
        <v>1032</v>
      </c>
      <c r="N169" s="141">
        <v>240</v>
      </c>
      <c r="O169" s="141">
        <v>3</v>
      </c>
      <c r="P169" s="151" t="s">
        <v>962</v>
      </c>
      <c r="Q169" s="151" t="s">
        <v>1033</v>
      </c>
      <c r="R169" s="152"/>
      <c r="S169" s="294"/>
      <c r="T169" s="294"/>
      <c r="U169" s="294"/>
      <c r="V169" s="297"/>
      <c r="W169" s="297"/>
      <c r="X169" s="300"/>
      <c r="Y169" s="300"/>
    </row>
    <row r="170" spans="1:25" x14ac:dyDescent="0.25">
      <c r="A170" s="304" t="s">
        <v>1242</v>
      </c>
      <c r="B170" s="285" t="s">
        <v>168</v>
      </c>
      <c r="C170" s="287">
        <v>36532</v>
      </c>
      <c r="D170" s="285" t="s">
        <v>985</v>
      </c>
      <c r="E170" s="285" t="s">
        <v>954</v>
      </c>
      <c r="F170" s="288" t="s">
        <v>973</v>
      </c>
      <c r="G170" s="285">
        <v>15</v>
      </c>
      <c r="H170" s="285">
        <v>14</v>
      </c>
      <c r="I170" s="285">
        <v>11</v>
      </c>
      <c r="J170" s="292" t="s">
        <v>956</v>
      </c>
      <c r="K170" s="143" t="s">
        <v>151</v>
      </c>
      <c r="L170" s="144" t="s">
        <v>155</v>
      </c>
      <c r="M170" s="155" t="s">
        <v>46</v>
      </c>
      <c r="N170" s="145">
        <v>600</v>
      </c>
      <c r="O170" s="145">
        <v>3</v>
      </c>
      <c r="P170" s="145" t="s">
        <v>154</v>
      </c>
      <c r="Q170" s="145">
        <v>115</v>
      </c>
      <c r="R170" s="146" t="s">
        <v>154</v>
      </c>
      <c r="S170" s="293">
        <v>240</v>
      </c>
      <c r="T170" s="293">
        <v>3</v>
      </c>
      <c r="U170" s="293">
        <v>65</v>
      </c>
      <c r="V170" s="295">
        <v>80</v>
      </c>
      <c r="W170" s="295">
        <v>30</v>
      </c>
      <c r="X170" s="298">
        <v>2289</v>
      </c>
      <c r="Y170" s="298" t="s">
        <v>1005</v>
      </c>
    </row>
    <row r="171" spans="1:25" x14ac:dyDescent="0.25">
      <c r="A171" s="305"/>
      <c r="B171" s="269"/>
      <c r="C171" s="269"/>
      <c r="D171" s="269"/>
      <c r="E171" s="269"/>
      <c r="F171" s="247"/>
      <c r="G171" s="269"/>
      <c r="H171" s="269"/>
      <c r="I171" s="269"/>
      <c r="J171" s="269"/>
      <c r="K171" s="147" t="s">
        <v>958</v>
      </c>
      <c r="L171" s="148" t="s">
        <v>155</v>
      </c>
      <c r="M171" s="153" t="s">
        <v>990</v>
      </c>
      <c r="N171" s="140">
        <v>240</v>
      </c>
      <c r="O171" s="140">
        <v>3</v>
      </c>
      <c r="P171" s="65" t="s">
        <v>76</v>
      </c>
      <c r="Q171" s="65">
        <v>80</v>
      </c>
      <c r="R171" s="64">
        <v>30</v>
      </c>
      <c r="S171" s="197"/>
      <c r="T171" s="197"/>
      <c r="U171" s="197"/>
      <c r="V171" s="296"/>
      <c r="W171" s="296"/>
      <c r="X171" s="299"/>
      <c r="Y171" s="299"/>
    </row>
    <row r="172" spans="1:25" ht="15.75" thickBot="1" x14ac:dyDescent="0.3">
      <c r="A172" s="306"/>
      <c r="B172" s="286"/>
      <c r="C172" s="286"/>
      <c r="D172" s="286"/>
      <c r="E172" s="286"/>
      <c r="F172" s="289"/>
      <c r="G172" s="286"/>
      <c r="H172" s="286"/>
      <c r="I172" s="286"/>
      <c r="J172" s="286"/>
      <c r="K172" s="149" t="s">
        <v>960</v>
      </c>
      <c r="L172" s="150" t="s">
        <v>155</v>
      </c>
      <c r="M172" s="154" t="s">
        <v>1032</v>
      </c>
      <c r="N172" s="141">
        <v>240</v>
      </c>
      <c r="O172" s="141">
        <v>3</v>
      </c>
      <c r="P172" s="151" t="s">
        <v>962</v>
      </c>
      <c r="Q172" s="151" t="s">
        <v>1033</v>
      </c>
      <c r="R172" s="152"/>
      <c r="S172" s="294"/>
      <c r="T172" s="294"/>
      <c r="U172" s="294"/>
      <c r="V172" s="297"/>
      <c r="W172" s="297"/>
      <c r="X172" s="300"/>
      <c r="Y172" s="300"/>
    </row>
    <row r="173" spans="1:25" x14ac:dyDescent="0.25">
      <c r="A173" s="304" t="s">
        <v>1243</v>
      </c>
      <c r="B173" s="285" t="s">
        <v>168</v>
      </c>
      <c r="C173" s="287">
        <v>36532</v>
      </c>
      <c r="D173" s="285" t="s">
        <v>985</v>
      </c>
      <c r="E173" s="285" t="s">
        <v>954</v>
      </c>
      <c r="F173" s="288" t="s">
        <v>973</v>
      </c>
      <c r="G173" s="307" t="s">
        <v>1031</v>
      </c>
      <c r="H173" s="285">
        <v>14</v>
      </c>
      <c r="I173" s="285">
        <v>11</v>
      </c>
      <c r="J173" s="292" t="s">
        <v>956</v>
      </c>
      <c r="K173" s="143" t="s">
        <v>151</v>
      </c>
      <c r="L173" s="144" t="s">
        <v>155</v>
      </c>
      <c r="M173" s="155" t="s">
        <v>153</v>
      </c>
      <c r="N173" s="145">
        <v>600</v>
      </c>
      <c r="O173" s="145">
        <v>3</v>
      </c>
      <c r="P173" s="145" t="s">
        <v>154</v>
      </c>
      <c r="Q173" s="145">
        <v>12.5</v>
      </c>
      <c r="R173" s="146" t="s">
        <v>154</v>
      </c>
      <c r="S173" s="293">
        <v>480</v>
      </c>
      <c r="T173" s="293">
        <v>3</v>
      </c>
      <c r="U173" s="293">
        <v>65</v>
      </c>
      <c r="V173" s="295">
        <v>11</v>
      </c>
      <c r="W173" s="295">
        <v>7.5</v>
      </c>
      <c r="X173" s="295">
        <v>1373</v>
      </c>
      <c r="Y173" s="298" t="s">
        <v>995</v>
      </c>
    </row>
    <row r="174" spans="1:25" x14ac:dyDescent="0.25">
      <c r="A174" s="305"/>
      <c r="B174" s="269"/>
      <c r="C174" s="269"/>
      <c r="D174" s="269"/>
      <c r="E174" s="269"/>
      <c r="F174" s="247"/>
      <c r="G174" s="308"/>
      <c r="H174" s="269"/>
      <c r="I174" s="269"/>
      <c r="J174" s="269"/>
      <c r="K174" s="147" t="s">
        <v>958</v>
      </c>
      <c r="L174" s="148" t="s">
        <v>155</v>
      </c>
      <c r="M174" s="153" t="s">
        <v>969</v>
      </c>
      <c r="N174" s="140">
        <v>480</v>
      </c>
      <c r="O174" s="140">
        <v>3</v>
      </c>
      <c r="P174" s="65" t="s">
        <v>959</v>
      </c>
      <c r="Q174" s="65">
        <v>11</v>
      </c>
      <c r="R174" s="64">
        <v>7.5</v>
      </c>
      <c r="S174" s="197"/>
      <c r="T174" s="197"/>
      <c r="U174" s="197"/>
      <c r="V174" s="296"/>
      <c r="W174" s="296"/>
      <c r="X174" s="296"/>
      <c r="Y174" s="299"/>
    </row>
    <row r="175" spans="1:25" ht="15.75" thickBot="1" x14ac:dyDescent="0.3">
      <c r="A175" s="306"/>
      <c r="B175" s="286"/>
      <c r="C175" s="286"/>
      <c r="D175" s="286"/>
      <c r="E175" s="286"/>
      <c r="F175" s="289"/>
      <c r="G175" s="309"/>
      <c r="H175" s="286"/>
      <c r="I175" s="286"/>
      <c r="J175" s="286"/>
      <c r="K175" s="149" t="s">
        <v>960</v>
      </c>
      <c r="L175" s="150" t="s">
        <v>155</v>
      </c>
      <c r="M175" s="154" t="s">
        <v>1029</v>
      </c>
      <c r="N175" s="141">
        <v>480</v>
      </c>
      <c r="O175" s="141">
        <v>3</v>
      </c>
      <c r="P175" s="151" t="s">
        <v>962</v>
      </c>
      <c r="Q175" s="151" t="s">
        <v>1030</v>
      </c>
      <c r="R175" s="152"/>
      <c r="S175" s="294"/>
      <c r="T175" s="294"/>
      <c r="U175" s="294"/>
      <c r="V175" s="297"/>
      <c r="W175" s="297"/>
      <c r="X175" s="297"/>
      <c r="Y175" s="300"/>
    </row>
    <row r="176" spans="1:25" x14ac:dyDescent="0.25">
      <c r="A176" s="304" t="s">
        <v>1244</v>
      </c>
      <c r="B176" s="285" t="s">
        <v>168</v>
      </c>
      <c r="C176" s="287">
        <v>36532</v>
      </c>
      <c r="D176" s="285" t="s">
        <v>985</v>
      </c>
      <c r="E176" s="285" t="s">
        <v>954</v>
      </c>
      <c r="F176" s="288" t="s">
        <v>973</v>
      </c>
      <c r="G176" s="307" t="s">
        <v>1031</v>
      </c>
      <c r="H176" s="285">
        <v>14</v>
      </c>
      <c r="I176" s="285">
        <v>11</v>
      </c>
      <c r="J176" s="292" t="s">
        <v>956</v>
      </c>
      <c r="K176" s="143" t="s">
        <v>151</v>
      </c>
      <c r="L176" s="144" t="s">
        <v>155</v>
      </c>
      <c r="M176" s="155" t="s">
        <v>43</v>
      </c>
      <c r="N176" s="145">
        <v>600</v>
      </c>
      <c r="O176" s="145">
        <v>3</v>
      </c>
      <c r="P176" s="145" t="s">
        <v>154</v>
      </c>
      <c r="Q176" s="145">
        <v>25</v>
      </c>
      <c r="R176" s="146" t="s">
        <v>154</v>
      </c>
      <c r="S176" s="293">
        <v>480</v>
      </c>
      <c r="T176" s="293">
        <v>3</v>
      </c>
      <c r="U176" s="293">
        <v>65</v>
      </c>
      <c r="V176" s="295">
        <v>14</v>
      </c>
      <c r="W176" s="295">
        <v>10</v>
      </c>
      <c r="X176" s="295">
        <v>1373</v>
      </c>
      <c r="Y176" s="298" t="s">
        <v>995</v>
      </c>
    </row>
    <row r="177" spans="1:25" x14ac:dyDescent="0.25">
      <c r="A177" s="305"/>
      <c r="B177" s="269"/>
      <c r="C177" s="269"/>
      <c r="D177" s="269"/>
      <c r="E177" s="269"/>
      <c r="F177" s="247"/>
      <c r="G177" s="308"/>
      <c r="H177" s="269"/>
      <c r="I177" s="269"/>
      <c r="J177" s="269"/>
      <c r="K177" s="147" t="s">
        <v>958</v>
      </c>
      <c r="L177" s="148" t="s">
        <v>155</v>
      </c>
      <c r="M177" s="153" t="s">
        <v>974</v>
      </c>
      <c r="N177" s="140">
        <v>480</v>
      </c>
      <c r="O177" s="140">
        <v>3</v>
      </c>
      <c r="P177" s="65" t="s">
        <v>959</v>
      </c>
      <c r="Q177" s="65">
        <v>14</v>
      </c>
      <c r="R177" s="64">
        <v>10</v>
      </c>
      <c r="S177" s="197"/>
      <c r="T177" s="197"/>
      <c r="U177" s="197"/>
      <c r="V177" s="296"/>
      <c r="W177" s="296"/>
      <c r="X177" s="296"/>
      <c r="Y177" s="299"/>
    </row>
    <row r="178" spans="1:25" ht="15.75" thickBot="1" x14ac:dyDescent="0.3">
      <c r="A178" s="306"/>
      <c r="B178" s="286"/>
      <c r="C178" s="286"/>
      <c r="D178" s="286"/>
      <c r="E178" s="286"/>
      <c r="F178" s="289"/>
      <c r="G178" s="309"/>
      <c r="H178" s="286"/>
      <c r="I178" s="286"/>
      <c r="J178" s="286"/>
      <c r="K178" s="149" t="s">
        <v>960</v>
      </c>
      <c r="L178" s="150" t="s">
        <v>155</v>
      </c>
      <c r="M178" s="154" t="s">
        <v>1029</v>
      </c>
      <c r="N178" s="141">
        <v>480</v>
      </c>
      <c r="O178" s="141">
        <v>3</v>
      </c>
      <c r="P178" s="151" t="s">
        <v>962</v>
      </c>
      <c r="Q178" s="151" t="s">
        <v>1030</v>
      </c>
      <c r="R178" s="152"/>
      <c r="S178" s="294"/>
      <c r="T178" s="294"/>
      <c r="U178" s="294"/>
      <c r="V178" s="297"/>
      <c r="W178" s="297"/>
      <c r="X178" s="297"/>
      <c r="Y178" s="300"/>
    </row>
    <row r="179" spans="1:25" x14ac:dyDescent="0.25">
      <c r="A179" s="304" t="s">
        <v>1245</v>
      </c>
      <c r="B179" s="285" t="s">
        <v>168</v>
      </c>
      <c r="C179" s="287">
        <v>36532</v>
      </c>
      <c r="D179" s="285" t="s">
        <v>985</v>
      </c>
      <c r="E179" s="285" t="s">
        <v>954</v>
      </c>
      <c r="F179" s="288" t="s">
        <v>973</v>
      </c>
      <c r="G179" s="307" t="s">
        <v>1031</v>
      </c>
      <c r="H179" s="285">
        <v>14</v>
      </c>
      <c r="I179" s="285">
        <v>11</v>
      </c>
      <c r="J179" s="292" t="s">
        <v>956</v>
      </c>
      <c r="K179" s="143" t="s">
        <v>151</v>
      </c>
      <c r="L179" s="144" t="s">
        <v>155</v>
      </c>
      <c r="M179" s="155" t="s">
        <v>43</v>
      </c>
      <c r="N179" s="145">
        <v>600</v>
      </c>
      <c r="O179" s="145">
        <v>3</v>
      </c>
      <c r="P179" s="145" t="s">
        <v>154</v>
      </c>
      <c r="Q179" s="145">
        <v>25</v>
      </c>
      <c r="R179" s="146" t="s">
        <v>154</v>
      </c>
      <c r="S179" s="293">
        <v>480</v>
      </c>
      <c r="T179" s="293">
        <v>3</v>
      </c>
      <c r="U179" s="293">
        <v>65</v>
      </c>
      <c r="V179" s="295">
        <v>21</v>
      </c>
      <c r="W179" s="295">
        <v>15</v>
      </c>
      <c r="X179" s="295">
        <v>1373</v>
      </c>
      <c r="Y179" s="298" t="s">
        <v>995</v>
      </c>
    </row>
    <row r="180" spans="1:25" x14ac:dyDescent="0.25">
      <c r="A180" s="305"/>
      <c r="B180" s="269"/>
      <c r="C180" s="269"/>
      <c r="D180" s="269"/>
      <c r="E180" s="269"/>
      <c r="F180" s="247"/>
      <c r="G180" s="308"/>
      <c r="H180" s="269"/>
      <c r="I180" s="269"/>
      <c r="J180" s="269"/>
      <c r="K180" s="147" t="s">
        <v>958</v>
      </c>
      <c r="L180" s="148" t="s">
        <v>155</v>
      </c>
      <c r="M180" s="153" t="s">
        <v>999</v>
      </c>
      <c r="N180" s="140">
        <v>480</v>
      </c>
      <c r="O180" s="140">
        <v>3</v>
      </c>
      <c r="P180" s="65" t="s">
        <v>959</v>
      </c>
      <c r="Q180" s="65">
        <v>21</v>
      </c>
      <c r="R180" s="64">
        <v>15</v>
      </c>
      <c r="S180" s="197"/>
      <c r="T180" s="197"/>
      <c r="U180" s="197"/>
      <c r="V180" s="296"/>
      <c r="W180" s="296"/>
      <c r="X180" s="296"/>
      <c r="Y180" s="299"/>
    </row>
    <row r="181" spans="1:25" ht="15.75" thickBot="1" x14ac:dyDescent="0.3">
      <c r="A181" s="306"/>
      <c r="B181" s="286"/>
      <c r="C181" s="286"/>
      <c r="D181" s="286"/>
      <c r="E181" s="286"/>
      <c r="F181" s="289"/>
      <c r="G181" s="309"/>
      <c r="H181" s="286"/>
      <c r="I181" s="286"/>
      <c r="J181" s="286"/>
      <c r="K181" s="149" t="s">
        <v>960</v>
      </c>
      <c r="L181" s="150" t="s">
        <v>155</v>
      </c>
      <c r="M181" s="154" t="s">
        <v>1029</v>
      </c>
      <c r="N181" s="141">
        <v>480</v>
      </c>
      <c r="O181" s="141">
        <v>3</v>
      </c>
      <c r="P181" s="151" t="s">
        <v>962</v>
      </c>
      <c r="Q181" s="151" t="s">
        <v>1030</v>
      </c>
      <c r="R181" s="152"/>
      <c r="S181" s="294"/>
      <c r="T181" s="294"/>
      <c r="U181" s="294"/>
      <c r="V181" s="297"/>
      <c r="W181" s="297"/>
      <c r="X181" s="297"/>
      <c r="Y181" s="300"/>
    </row>
    <row r="182" spans="1:25" x14ac:dyDescent="0.25">
      <c r="A182" s="304" t="s">
        <v>1246</v>
      </c>
      <c r="B182" s="285" t="s">
        <v>168</v>
      </c>
      <c r="C182" s="287">
        <v>36532</v>
      </c>
      <c r="D182" s="285" t="s">
        <v>985</v>
      </c>
      <c r="E182" s="285" t="s">
        <v>954</v>
      </c>
      <c r="F182" s="288" t="s">
        <v>973</v>
      </c>
      <c r="G182" s="307" t="s">
        <v>1031</v>
      </c>
      <c r="H182" s="285">
        <v>14</v>
      </c>
      <c r="I182" s="285">
        <v>11</v>
      </c>
      <c r="J182" s="292" t="s">
        <v>956</v>
      </c>
      <c r="K182" s="143" t="s">
        <v>151</v>
      </c>
      <c r="L182" s="144" t="s">
        <v>155</v>
      </c>
      <c r="M182" s="155" t="s">
        <v>44</v>
      </c>
      <c r="N182" s="145">
        <v>600</v>
      </c>
      <c r="O182" s="145">
        <v>3</v>
      </c>
      <c r="P182" s="145" t="s">
        <v>154</v>
      </c>
      <c r="Q182" s="145">
        <v>50</v>
      </c>
      <c r="R182" s="146" t="s">
        <v>154</v>
      </c>
      <c r="S182" s="293">
        <v>480</v>
      </c>
      <c r="T182" s="293">
        <v>3</v>
      </c>
      <c r="U182" s="293">
        <v>65</v>
      </c>
      <c r="V182" s="295">
        <v>27</v>
      </c>
      <c r="W182" s="295">
        <v>20</v>
      </c>
      <c r="X182" s="295">
        <v>1373</v>
      </c>
      <c r="Y182" s="298" t="s">
        <v>1034</v>
      </c>
    </row>
    <row r="183" spans="1:25" x14ac:dyDescent="0.25">
      <c r="A183" s="305"/>
      <c r="B183" s="269"/>
      <c r="C183" s="269"/>
      <c r="D183" s="269"/>
      <c r="E183" s="269"/>
      <c r="F183" s="247"/>
      <c r="G183" s="308"/>
      <c r="H183" s="269"/>
      <c r="I183" s="269"/>
      <c r="J183" s="269"/>
      <c r="K183" s="147" t="s">
        <v>958</v>
      </c>
      <c r="L183" s="148" t="s">
        <v>155</v>
      </c>
      <c r="M183" s="153" t="s">
        <v>978</v>
      </c>
      <c r="N183" s="140">
        <v>480</v>
      </c>
      <c r="O183" s="140">
        <v>3</v>
      </c>
      <c r="P183" s="65" t="s">
        <v>959</v>
      </c>
      <c r="Q183" s="65">
        <v>27</v>
      </c>
      <c r="R183" s="64">
        <v>20</v>
      </c>
      <c r="S183" s="197"/>
      <c r="T183" s="197"/>
      <c r="U183" s="197"/>
      <c r="V183" s="296"/>
      <c r="W183" s="296"/>
      <c r="X183" s="296"/>
      <c r="Y183" s="299"/>
    </row>
    <row r="184" spans="1:25" ht="15.75" thickBot="1" x14ac:dyDescent="0.3">
      <c r="A184" s="306"/>
      <c r="B184" s="286"/>
      <c r="C184" s="286"/>
      <c r="D184" s="286"/>
      <c r="E184" s="286"/>
      <c r="F184" s="289"/>
      <c r="G184" s="309"/>
      <c r="H184" s="286"/>
      <c r="I184" s="286"/>
      <c r="J184" s="286"/>
      <c r="K184" s="149" t="s">
        <v>960</v>
      </c>
      <c r="L184" s="150" t="s">
        <v>155</v>
      </c>
      <c r="M184" s="154" t="s">
        <v>1029</v>
      </c>
      <c r="N184" s="141">
        <v>480</v>
      </c>
      <c r="O184" s="141">
        <v>3</v>
      </c>
      <c r="P184" s="151" t="s">
        <v>962</v>
      </c>
      <c r="Q184" s="151" t="s">
        <v>1030</v>
      </c>
      <c r="R184" s="152"/>
      <c r="S184" s="294"/>
      <c r="T184" s="294"/>
      <c r="U184" s="294"/>
      <c r="V184" s="297"/>
      <c r="W184" s="297"/>
      <c r="X184" s="297"/>
      <c r="Y184" s="300"/>
    </row>
    <row r="185" spans="1:25" x14ac:dyDescent="0.25">
      <c r="A185" s="304" t="s">
        <v>1247</v>
      </c>
      <c r="B185" s="285" t="s">
        <v>168</v>
      </c>
      <c r="C185" s="287">
        <v>34570</v>
      </c>
      <c r="D185" s="285" t="s">
        <v>953</v>
      </c>
      <c r="E185" s="285" t="s">
        <v>954</v>
      </c>
      <c r="F185" s="288" t="s">
        <v>955</v>
      </c>
      <c r="G185" s="285">
        <v>6</v>
      </c>
      <c r="H185" s="285">
        <v>14</v>
      </c>
      <c r="I185" s="285">
        <v>11</v>
      </c>
      <c r="J185" s="292" t="s">
        <v>956</v>
      </c>
      <c r="K185" s="143" t="s">
        <v>151</v>
      </c>
      <c r="L185" s="144" t="s">
        <v>155</v>
      </c>
      <c r="M185" s="155" t="s">
        <v>44</v>
      </c>
      <c r="N185" s="145">
        <v>600</v>
      </c>
      <c r="O185" s="145">
        <v>3</v>
      </c>
      <c r="P185" s="145" t="s">
        <v>154</v>
      </c>
      <c r="Q185" s="145">
        <v>50</v>
      </c>
      <c r="R185" s="146" t="s">
        <v>154</v>
      </c>
      <c r="S185" s="293">
        <v>480</v>
      </c>
      <c r="T185" s="293">
        <v>3</v>
      </c>
      <c r="U185" s="293">
        <v>65</v>
      </c>
      <c r="V185" s="295">
        <v>34</v>
      </c>
      <c r="W185" s="295">
        <v>25</v>
      </c>
      <c r="X185" s="298">
        <v>915</v>
      </c>
      <c r="Y185" s="298" t="s">
        <v>1008</v>
      </c>
    </row>
    <row r="186" spans="1:25" x14ac:dyDescent="0.25">
      <c r="A186" s="305"/>
      <c r="B186" s="269"/>
      <c r="C186" s="269"/>
      <c r="D186" s="269"/>
      <c r="E186" s="269"/>
      <c r="F186" s="247"/>
      <c r="G186" s="269"/>
      <c r="H186" s="269"/>
      <c r="I186" s="269"/>
      <c r="J186" s="269"/>
      <c r="K186" s="147" t="s">
        <v>958</v>
      </c>
      <c r="L186" s="148" t="s">
        <v>155</v>
      </c>
      <c r="M186" s="153" t="s">
        <v>982</v>
      </c>
      <c r="N186" s="140">
        <v>480</v>
      </c>
      <c r="O186" s="140">
        <v>3</v>
      </c>
      <c r="P186" s="65" t="s">
        <v>76</v>
      </c>
      <c r="Q186" s="65">
        <v>40</v>
      </c>
      <c r="R186" s="64">
        <v>30</v>
      </c>
      <c r="S186" s="197"/>
      <c r="T186" s="197"/>
      <c r="U186" s="197"/>
      <c r="V186" s="296"/>
      <c r="W186" s="296"/>
      <c r="X186" s="299"/>
      <c r="Y186" s="299"/>
    </row>
    <row r="187" spans="1:25" ht="15.75" thickBot="1" x14ac:dyDescent="0.3">
      <c r="A187" s="306"/>
      <c r="B187" s="286"/>
      <c r="C187" s="286"/>
      <c r="D187" s="286"/>
      <c r="E187" s="286"/>
      <c r="F187" s="289"/>
      <c r="G187" s="286"/>
      <c r="H187" s="286"/>
      <c r="I187" s="286"/>
      <c r="J187" s="286"/>
      <c r="K187" s="149" t="s">
        <v>960</v>
      </c>
      <c r="L187" s="150" t="s">
        <v>155</v>
      </c>
      <c r="M187" s="154" t="s">
        <v>1032</v>
      </c>
      <c r="N187" s="141">
        <v>480</v>
      </c>
      <c r="O187" s="141">
        <v>3</v>
      </c>
      <c r="P187" s="151" t="s">
        <v>962</v>
      </c>
      <c r="Q187" s="151" t="s">
        <v>1033</v>
      </c>
      <c r="R187" s="152"/>
      <c r="S187" s="294"/>
      <c r="T187" s="294"/>
      <c r="U187" s="294"/>
      <c r="V187" s="297"/>
      <c r="W187" s="297"/>
      <c r="X187" s="300"/>
      <c r="Y187" s="300"/>
    </row>
    <row r="188" spans="1:25" x14ac:dyDescent="0.25">
      <c r="A188" s="304" t="s">
        <v>1248</v>
      </c>
      <c r="B188" s="285" t="s">
        <v>168</v>
      </c>
      <c r="C188" s="287">
        <v>36532</v>
      </c>
      <c r="D188" s="285" t="s">
        <v>985</v>
      </c>
      <c r="E188" s="285" t="s">
        <v>954</v>
      </c>
      <c r="F188" s="288" t="s">
        <v>973</v>
      </c>
      <c r="G188" s="301">
        <v>12</v>
      </c>
      <c r="H188" s="285">
        <v>14</v>
      </c>
      <c r="I188" s="285">
        <v>11</v>
      </c>
      <c r="J188" s="292" t="s">
        <v>956</v>
      </c>
      <c r="K188" s="143" t="s">
        <v>151</v>
      </c>
      <c r="L188" s="144" t="s">
        <v>155</v>
      </c>
      <c r="M188" s="155" t="s">
        <v>44</v>
      </c>
      <c r="N188" s="145">
        <v>600</v>
      </c>
      <c r="O188" s="145">
        <v>3</v>
      </c>
      <c r="P188" s="145" t="s">
        <v>154</v>
      </c>
      <c r="Q188" s="145">
        <v>50</v>
      </c>
      <c r="R188" s="146" t="s">
        <v>154</v>
      </c>
      <c r="S188" s="293">
        <v>480</v>
      </c>
      <c r="T188" s="293">
        <v>3</v>
      </c>
      <c r="U188" s="293">
        <v>65</v>
      </c>
      <c r="V188" s="295">
        <v>40</v>
      </c>
      <c r="W188" s="295">
        <v>30</v>
      </c>
      <c r="X188" s="295">
        <v>1832</v>
      </c>
      <c r="Y188" s="298" t="s">
        <v>1008</v>
      </c>
    </row>
    <row r="189" spans="1:25" x14ac:dyDescent="0.25">
      <c r="A189" s="305"/>
      <c r="B189" s="269"/>
      <c r="C189" s="269"/>
      <c r="D189" s="269"/>
      <c r="E189" s="269"/>
      <c r="F189" s="247"/>
      <c r="G189" s="302"/>
      <c r="H189" s="269"/>
      <c r="I189" s="269"/>
      <c r="J189" s="269"/>
      <c r="K189" s="147" t="s">
        <v>958</v>
      </c>
      <c r="L189" s="148" t="s">
        <v>155</v>
      </c>
      <c r="M189" s="153" t="s">
        <v>982</v>
      </c>
      <c r="N189" s="140">
        <v>480</v>
      </c>
      <c r="O189" s="140">
        <v>3</v>
      </c>
      <c r="P189" s="65" t="s">
        <v>76</v>
      </c>
      <c r="Q189" s="65">
        <v>40</v>
      </c>
      <c r="R189" s="64">
        <v>30</v>
      </c>
      <c r="S189" s="197"/>
      <c r="T189" s="197"/>
      <c r="U189" s="197"/>
      <c r="V189" s="296"/>
      <c r="W189" s="296"/>
      <c r="X189" s="296"/>
      <c r="Y189" s="299"/>
    </row>
    <row r="190" spans="1:25" ht="15.75" thickBot="1" x14ac:dyDescent="0.3">
      <c r="A190" s="306"/>
      <c r="B190" s="286"/>
      <c r="C190" s="286"/>
      <c r="D190" s="286"/>
      <c r="E190" s="286"/>
      <c r="F190" s="289"/>
      <c r="G190" s="303"/>
      <c r="H190" s="286"/>
      <c r="I190" s="286"/>
      <c r="J190" s="286"/>
      <c r="K190" s="149" t="s">
        <v>960</v>
      </c>
      <c r="L190" s="150" t="s">
        <v>155</v>
      </c>
      <c r="M190" s="154" t="s">
        <v>1032</v>
      </c>
      <c r="N190" s="141">
        <v>480</v>
      </c>
      <c r="O190" s="141">
        <v>3</v>
      </c>
      <c r="P190" s="151" t="s">
        <v>962</v>
      </c>
      <c r="Q190" s="151" t="s">
        <v>1033</v>
      </c>
      <c r="R190" s="152"/>
      <c r="S190" s="294"/>
      <c r="T190" s="294"/>
      <c r="U190" s="294"/>
      <c r="V190" s="297"/>
      <c r="W190" s="297"/>
      <c r="X190" s="297"/>
      <c r="Y190" s="300"/>
    </row>
    <row r="191" spans="1:25" x14ac:dyDescent="0.25">
      <c r="A191" s="304" t="s">
        <v>1249</v>
      </c>
      <c r="B191" s="285" t="s">
        <v>168</v>
      </c>
      <c r="C191" s="287">
        <v>36532</v>
      </c>
      <c r="D191" s="285" t="s">
        <v>985</v>
      </c>
      <c r="E191" s="285" t="s">
        <v>954</v>
      </c>
      <c r="F191" s="288" t="s">
        <v>973</v>
      </c>
      <c r="G191" s="285">
        <v>15</v>
      </c>
      <c r="H191" s="285">
        <v>14</v>
      </c>
      <c r="I191" s="285">
        <v>11</v>
      </c>
      <c r="J191" s="292" t="s">
        <v>956</v>
      </c>
      <c r="K191" s="143" t="s">
        <v>151</v>
      </c>
      <c r="L191" s="144" t="s">
        <v>155</v>
      </c>
      <c r="M191" s="155" t="s">
        <v>45</v>
      </c>
      <c r="N191" s="145">
        <v>600</v>
      </c>
      <c r="O191" s="145">
        <v>3</v>
      </c>
      <c r="P191" s="145" t="s">
        <v>154</v>
      </c>
      <c r="Q191" s="145">
        <v>80</v>
      </c>
      <c r="R191" s="146" t="s">
        <v>154</v>
      </c>
      <c r="S191" s="293">
        <v>480</v>
      </c>
      <c r="T191" s="293">
        <v>3</v>
      </c>
      <c r="U191" s="293">
        <v>65</v>
      </c>
      <c r="V191" s="295">
        <v>52</v>
      </c>
      <c r="W191" s="295">
        <v>40</v>
      </c>
      <c r="X191" s="298">
        <v>2289</v>
      </c>
      <c r="Y191" s="298" t="s">
        <v>1005</v>
      </c>
    </row>
    <row r="192" spans="1:25" x14ac:dyDescent="0.25">
      <c r="A192" s="305"/>
      <c r="B192" s="269"/>
      <c r="C192" s="269"/>
      <c r="D192" s="269"/>
      <c r="E192" s="269"/>
      <c r="F192" s="247"/>
      <c r="G192" s="269"/>
      <c r="H192" s="269"/>
      <c r="I192" s="269"/>
      <c r="J192" s="269"/>
      <c r="K192" s="147" t="s">
        <v>958</v>
      </c>
      <c r="L192" s="148" t="s">
        <v>155</v>
      </c>
      <c r="M192" s="153" t="s">
        <v>987</v>
      </c>
      <c r="N192" s="140">
        <v>480</v>
      </c>
      <c r="O192" s="140">
        <v>3</v>
      </c>
      <c r="P192" s="65" t="s">
        <v>76</v>
      </c>
      <c r="Q192" s="65">
        <v>52</v>
      </c>
      <c r="R192" s="64">
        <v>30</v>
      </c>
      <c r="S192" s="197"/>
      <c r="T192" s="197"/>
      <c r="U192" s="197"/>
      <c r="V192" s="296"/>
      <c r="W192" s="296"/>
      <c r="X192" s="299"/>
      <c r="Y192" s="299"/>
    </row>
    <row r="193" spans="1:25" ht="15.75" thickBot="1" x14ac:dyDescent="0.3">
      <c r="A193" s="306"/>
      <c r="B193" s="286"/>
      <c r="C193" s="286"/>
      <c r="D193" s="286"/>
      <c r="E193" s="286"/>
      <c r="F193" s="289"/>
      <c r="G193" s="286"/>
      <c r="H193" s="286"/>
      <c r="I193" s="286"/>
      <c r="J193" s="286"/>
      <c r="K193" s="149" t="s">
        <v>960</v>
      </c>
      <c r="L193" s="150" t="s">
        <v>155</v>
      </c>
      <c r="M193" s="154" t="s">
        <v>1032</v>
      </c>
      <c r="N193" s="141">
        <v>480</v>
      </c>
      <c r="O193" s="141">
        <v>3</v>
      </c>
      <c r="P193" s="151" t="s">
        <v>962</v>
      </c>
      <c r="Q193" s="151" t="s">
        <v>1033</v>
      </c>
      <c r="R193" s="152"/>
      <c r="S193" s="294"/>
      <c r="T193" s="294"/>
      <c r="U193" s="294"/>
      <c r="V193" s="297"/>
      <c r="W193" s="297"/>
      <c r="X193" s="300"/>
      <c r="Y193" s="300"/>
    </row>
    <row r="194" spans="1:25" x14ac:dyDescent="0.25">
      <c r="A194" s="304" t="s">
        <v>1250</v>
      </c>
      <c r="B194" s="285" t="s">
        <v>168</v>
      </c>
      <c r="C194" s="287">
        <v>36532</v>
      </c>
      <c r="D194" s="285" t="s">
        <v>985</v>
      </c>
      <c r="E194" s="285" t="s">
        <v>954</v>
      </c>
      <c r="F194" s="288" t="s">
        <v>973</v>
      </c>
      <c r="G194" s="285">
        <v>15</v>
      </c>
      <c r="H194" s="285">
        <v>14</v>
      </c>
      <c r="I194" s="285">
        <v>11</v>
      </c>
      <c r="J194" s="292" t="s">
        <v>956</v>
      </c>
      <c r="K194" s="143" t="s">
        <v>151</v>
      </c>
      <c r="L194" s="144" t="s">
        <v>155</v>
      </c>
      <c r="M194" s="155" t="s">
        <v>45</v>
      </c>
      <c r="N194" s="145">
        <v>600</v>
      </c>
      <c r="O194" s="145">
        <v>3</v>
      </c>
      <c r="P194" s="145" t="s">
        <v>154</v>
      </c>
      <c r="Q194" s="145">
        <v>80</v>
      </c>
      <c r="R194" s="146" t="s">
        <v>154</v>
      </c>
      <c r="S194" s="293">
        <v>480</v>
      </c>
      <c r="T194" s="293">
        <v>3</v>
      </c>
      <c r="U194" s="293">
        <v>65</v>
      </c>
      <c r="V194" s="293">
        <v>65</v>
      </c>
      <c r="W194" s="293">
        <v>50</v>
      </c>
      <c r="X194" s="298">
        <v>2289</v>
      </c>
      <c r="Y194" s="298" t="s">
        <v>1005</v>
      </c>
    </row>
    <row r="195" spans="1:25" x14ac:dyDescent="0.25">
      <c r="A195" s="305"/>
      <c r="B195" s="269"/>
      <c r="C195" s="269"/>
      <c r="D195" s="269"/>
      <c r="E195" s="269"/>
      <c r="F195" s="247"/>
      <c r="G195" s="269"/>
      <c r="H195" s="269"/>
      <c r="I195" s="269"/>
      <c r="J195" s="269"/>
      <c r="K195" s="147" t="s">
        <v>958</v>
      </c>
      <c r="L195" s="148" t="s">
        <v>155</v>
      </c>
      <c r="M195" s="153" t="s">
        <v>990</v>
      </c>
      <c r="N195" s="140">
        <v>480</v>
      </c>
      <c r="O195" s="140">
        <v>3</v>
      </c>
      <c r="P195" s="65" t="s">
        <v>76</v>
      </c>
      <c r="Q195" s="65">
        <v>77</v>
      </c>
      <c r="R195" s="64">
        <v>40</v>
      </c>
      <c r="S195" s="197"/>
      <c r="T195" s="197"/>
      <c r="U195" s="197"/>
      <c r="V195" s="197"/>
      <c r="W195" s="197"/>
      <c r="X195" s="299"/>
      <c r="Y195" s="299"/>
    </row>
    <row r="196" spans="1:25" ht="15.75" thickBot="1" x14ac:dyDescent="0.3">
      <c r="A196" s="306"/>
      <c r="B196" s="286"/>
      <c r="C196" s="286"/>
      <c r="D196" s="286"/>
      <c r="E196" s="286"/>
      <c r="F196" s="289"/>
      <c r="G196" s="286"/>
      <c r="H196" s="286"/>
      <c r="I196" s="286"/>
      <c r="J196" s="286"/>
      <c r="K196" s="149" t="s">
        <v>960</v>
      </c>
      <c r="L196" s="150" t="s">
        <v>155</v>
      </c>
      <c r="M196" s="154" t="s">
        <v>1032</v>
      </c>
      <c r="N196" s="141">
        <v>480</v>
      </c>
      <c r="O196" s="141">
        <v>3</v>
      </c>
      <c r="P196" s="151" t="s">
        <v>962</v>
      </c>
      <c r="Q196" s="151" t="s">
        <v>1033</v>
      </c>
      <c r="R196" s="152"/>
      <c r="S196" s="294"/>
      <c r="T196" s="294"/>
      <c r="U196" s="294"/>
      <c r="V196" s="294"/>
      <c r="W196" s="294"/>
      <c r="X196" s="300"/>
      <c r="Y196" s="300"/>
    </row>
    <row r="197" spans="1:25" x14ac:dyDescent="0.25">
      <c r="A197" s="304" t="s">
        <v>1251</v>
      </c>
      <c r="B197" s="285" t="s">
        <v>168</v>
      </c>
      <c r="C197" s="287">
        <v>36532</v>
      </c>
      <c r="D197" s="285" t="s">
        <v>985</v>
      </c>
      <c r="E197" s="285" t="s">
        <v>954</v>
      </c>
      <c r="F197" s="288" t="s">
        <v>973</v>
      </c>
      <c r="G197" s="285">
        <v>15</v>
      </c>
      <c r="H197" s="285">
        <v>14</v>
      </c>
      <c r="I197" s="285">
        <v>11</v>
      </c>
      <c r="J197" s="292" t="s">
        <v>956</v>
      </c>
      <c r="K197" s="143" t="s">
        <v>151</v>
      </c>
      <c r="L197" s="144" t="s">
        <v>155</v>
      </c>
      <c r="M197" s="155" t="s">
        <v>46</v>
      </c>
      <c r="N197" s="145">
        <v>600</v>
      </c>
      <c r="O197" s="145">
        <v>3</v>
      </c>
      <c r="P197" s="145" t="s">
        <v>154</v>
      </c>
      <c r="Q197" s="145">
        <v>115</v>
      </c>
      <c r="R197" s="146"/>
      <c r="S197" s="293">
        <v>480</v>
      </c>
      <c r="T197" s="293">
        <v>3</v>
      </c>
      <c r="U197" s="293">
        <v>65</v>
      </c>
      <c r="V197" s="293">
        <v>77</v>
      </c>
      <c r="W197" s="293">
        <v>60</v>
      </c>
      <c r="X197" s="298">
        <v>2289</v>
      </c>
      <c r="Y197" s="298" t="s">
        <v>1005</v>
      </c>
    </row>
    <row r="198" spans="1:25" x14ac:dyDescent="0.25">
      <c r="A198" s="305"/>
      <c r="B198" s="269"/>
      <c r="C198" s="269"/>
      <c r="D198" s="269"/>
      <c r="E198" s="269"/>
      <c r="F198" s="247"/>
      <c r="G198" s="269"/>
      <c r="H198" s="269"/>
      <c r="I198" s="269"/>
      <c r="J198" s="269"/>
      <c r="K198" s="147" t="s">
        <v>958</v>
      </c>
      <c r="L198" s="148" t="s">
        <v>155</v>
      </c>
      <c r="M198" s="153" t="s">
        <v>990</v>
      </c>
      <c r="N198" s="140">
        <v>480</v>
      </c>
      <c r="O198" s="140">
        <v>3</v>
      </c>
      <c r="P198" s="65" t="s">
        <v>76</v>
      </c>
      <c r="Q198" s="65">
        <v>77</v>
      </c>
      <c r="R198" s="64"/>
      <c r="S198" s="197"/>
      <c r="T198" s="197"/>
      <c r="U198" s="197"/>
      <c r="V198" s="197"/>
      <c r="W198" s="197"/>
      <c r="X198" s="299"/>
      <c r="Y198" s="299"/>
    </row>
    <row r="199" spans="1:25" ht="15.75" thickBot="1" x14ac:dyDescent="0.3">
      <c r="A199" s="306"/>
      <c r="B199" s="286"/>
      <c r="C199" s="286"/>
      <c r="D199" s="286"/>
      <c r="E199" s="286"/>
      <c r="F199" s="289"/>
      <c r="G199" s="286"/>
      <c r="H199" s="286"/>
      <c r="I199" s="286"/>
      <c r="J199" s="286"/>
      <c r="K199" s="149" t="s">
        <v>960</v>
      </c>
      <c r="L199" s="150" t="s">
        <v>155</v>
      </c>
      <c r="M199" s="154" t="s">
        <v>1032</v>
      </c>
      <c r="N199" s="141">
        <v>480</v>
      </c>
      <c r="O199" s="141">
        <v>3</v>
      </c>
      <c r="P199" s="151" t="s">
        <v>962</v>
      </c>
      <c r="Q199" s="151" t="s">
        <v>1033</v>
      </c>
      <c r="R199" s="152"/>
      <c r="S199" s="294"/>
      <c r="T199" s="294"/>
      <c r="U199" s="294"/>
      <c r="V199" s="294"/>
      <c r="W199" s="294"/>
      <c r="X199" s="300"/>
      <c r="Y199" s="300"/>
    </row>
  </sheetData>
  <sheetProtection password="DBF1" sheet="1" objects="1" scenarios="1"/>
  <mergeCells count="1114">
    <mergeCell ref="U197:U199"/>
    <mergeCell ref="V197:V199"/>
    <mergeCell ref="W197:W199"/>
    <mergeCell ref="X197:X199"/>
    <mergeCell ref="Y197:Y199"/>
    <mergeCell ref="F197:F199"/>
    <mergeCell ref="G197:G199"/>
    <mergeCell ref="H197:H199"/>
    <mergeCell ref="I197:I199"/>
    <mergeCell ref="J197:J199"/>
    <mergeCell ref="S197:S199"/>
    <mergeCell ref="U194:U196"/>
    <mergeCell ref="V194:V196"/>
    <mergeCell ref="W194:W196"/>
    <mergeCell ref="X194:X196"/>
    <mergeCell ref="Y194:Y196"/>
    <mergeCell ref="A197:A199"/>
    <mergeCell ref="B197:B199"/>
    <mergeCell ref="C197:C199"/>
    <mergeCell ref="D197:D199"/>
    <mergeCell ref="E197:E199"/>
    <mergeCell ref="G194:G196"/>
    <mergeCell ref="H194:H196"/>
    <mergeCell ref="I194:I196"/>
    <mergeCell ref="J194:J196"/>
    <mergeCell ref="S194:S196"/>
    <mergeCell ref="T194:T196"/>
    <mergeCell ref="A194:A196"/>
    <mergeCell ref="B194:B196"/>
    <mergeCell ref="C194:C196"/>
    <mergeCell ref="D194:D196"/>
    <mergeCell ref="E194:E196"/>
    <mergeCell ref="F194:F196"/>
    <mergeCell ref="T197:T199"/>
    <mergeCell ref="F188:F190"/>
    <mergeCell ref="T191:T193"/>
    <mergeCell ref="U191:U193"/>
    <mergeCell ref="V191:V193"/>
    <mergeCell ref="W191:W193"/>
    <mergeCell ref="X191:X193"/>
    <mergeCell ref="Y191:Y193"/>
    <mergeCell ref="F191:F193"/>
    <mergeCell ref="G191:G193"/>
    <mergeCell ref="H191:H193"/>
    <mergeCell ref="I191:I193"/>
    <mergeCell ref="J191:J193"/>
    <mergeCell ref="S191:S193"/>
    <mergeCell ref="U188:U190"/>
    <mergeCell ref="V188:V190"/>
    <mergeCell ref="W188:W190"/>
    <mergeCell ref="X188:X190"/>
    <mergeCell ref="Y188:Y190"/>
    <mergeCell ref="U185:U187"/>
    <mergeCell ref="V185:V187"/>
    <mergeCell ref="W185:W187"/>
    <mergeCell ref="X185:X187"/>
    <mergeCell ref="Y185:Y187"/>
    <mergeCell ref="F185:F187"/>
    <mergeCell ref="G185:G187"/>
    <mergeCell ref="H185:H187"/>
    <mergeCell ref="I185:I187"/>
    <mergeCell ref="J185:J187"/>
    <mergeCell ref="S185:S187"/>
    <mergeCell ref="U182:U184"/>
    <mergeCell ref="V182:V184"/>
    <mergeCell ref="W182:W184"/>
    <mergeCell ref="X182:X184"/>
    <mergeCell ref="Y182:Y184"/>
    <mergeCell ref="A191:A193"/>
    <mergeCell ref="B191:B193"/>
    <mergeCell ref="C191:C193"/>
    <mergeCell ref="D191:D193"/>
    <mergeCell ref="E191:E193"/>
    <mergeCell ref="G188:G190"/>
    <mergeCell ref="H188:H190"/>
    <mergeCell ref="I188:I190"/>
    <mergeCell ref="J188:J190"/>
    <mergeCell ref="S188:S190"/>
    <mergeCell ref="T188:T190"/>
    <mergeCell ref="A188:A190"/>
    <mergeCell ref="B188:B190"/>
    <mergeCell ref="C188:C190"/>
    <mergeCell ref="D188:D190"/>
    <mergeCell ref="E188:E190"/>
    <mergeCell ref="A185:A187"/>
    <mergeCell ref="B185:B187"/>
    <mergeCell ref="C185:C187"/>
    <mergeCell ref="D185:D187"/>
    <mergeCell ref="E185:E187"/>
    <mergeCell ref="G182:G184"/>
    <mergeCell ref="H182:H184"/>
    <mergeCell ref="I182:I184"/>
    <mergeCell ref="J182:J184"/>
    <mergeCell ref="S182:S184"/>
    <mergeCell ref="T182:T184"/>
    <mergeCell ref="A182:A184"/>
    <mergeCell ref="B182:B184"/>
    <mergeCell ref="C182:C184"/>
    <mergeCell ref="D182:D184"/>
    <mergeCell ref="E182:E184"/>
    <mergeCell ref="F182:F184"/>
    <mergeCell ref="T185:T187"/>
    <mergeCell ref="F176:F178"/>
    <mergeCell ref="T179:T181"/>
    <mergeCell ref="U179:U181"/>
    <mergeCell ref="V179:V181"/>
    <mergeCell ref="W179:W181"/>
    <mergeCell ref="X179:X181"/>
    <mergeCell ref="Y179:Y181"/>
    <mergeCell ref="F179:F181"/>
    <mergeCell ref="G179:G181"/>
    <mergeCell ref="H179:H181"/>
    <mergeCell ref="I179:I181"/>
    <mergeCell ref="J179:J181"/>
    <mergeCell ref="S179:S181"/>
    <mergeCell ref="U176:U178"/>
    <mergeCell ref="V176:V178"/>
    <mergeCell ref="W176:W178"/>
    <mergeCell ref="X176:X178"/>
    <mergeCell ref="Y176:Y178"/>
    <mergeCell ref="U173:U175"/>
    <mergeCell ref="V173:V175"/>
    <mergeCell ref="W173:W175"/>
    <mergeCell ref="X173:X175"/>
    <mergeCell ref="Y173:Y175"/>
    <mergeCell ref="F173:F175"/>
    <mergeCell ref="G173:G175"/>
    <mergeCell ref="H173:H175"/>
    <mergeCell ref="I173:I175"/>
    <mergeCell ref="J173:J175"/>
    <mergeCell ref="S173:S175"/>
    <mergeCell ref="U170:U172"/>
    <mergeCell ref="V170:V172"/>
    <mergeCell ref="W170:W172"/>
    <mergeCell ref="X170:X172"/>
    <mergeCell ref="Y170:Y172"/>
    <mergeCell ref="A179:A181"/>
    <mergeCell ref="B179:B181"/>
    <mergeCell ref="C179:C181"/>
    <mergeCell ref="D179:D181"/>
    <mergeCell ref="E179:E181"/>
    <mergeCell ref="G176:G178"/>
    <mergeCell ref="H176:H178"/>
    <mergeCell ref="I176:I178"/>
    <mergeCell ref="J176:J178"/>
    <mergeCell ref="S176:S178"/>
    <mergeCell ref="T176:T178"/>
    <mergeCell ref="A176:A178"/>
    <mergeCell ref="B176:B178"/>
    <mergeCell ref="C176:C178"/>
    <mergeCell ref="D176:D178"/>
    <mergeCell ref="E176:E178"/>
    <mergeCell ref="A173:A175"/>
    <mergeCell ref="B173:B175"/>
    <mergeCell ref="C173:C175"/>
    <mergeCell ref="D173:D175"/>
    <mergeCell ref="E173:E175"/>
    <mergeCell ref="G170:G172"/>
    <mergeCell ref="H170:H172"/>
    <mergeCell ref="I170:I172"/>
    <mergeCell ref="J170:J172"/>
    <mergeCell ref="S170:S172"/>
    <mergeCell ref="T170:T172"/>
    <mergeCell ref="A170:A172"/>
    <mergeCell ref="B170:B172"/>
    <mergeCell ref="C170:C172"/>
    <mergeCell ref="D170:D172"/>
    <mergeCell ref="E170:E172"/>
    <mergeCell ref="F170:F172"/>
    <mergeCell ref="T173:T175"/>
    <mergeCell ref="F164:F166"/>
    <mergeCell ref="T167:T169"/>
    <mergeCell ref="U167:U169"/>
    <mergeCell ref="V167:V169"/>
    <mergeCell ref="W167:W169"/>
    <mergeCell ref="X167:X169"/>
    <mergeCell ref="Y167:Y169"/>
    <mergeCell ref="F167:F169"/>
    <mergeCell ref="G167:G169"/>
    <mergeCell ref="H167:H169"/>
    <mergeCell ref="I167:I169"/>
    <mergeCell ref="J167:J169"/>
    <mergeCell ref="S167:S169"/>
    <mergeCell ref="U164:U166"/>
    <mergeCell ref="V164:V166"/>
    <mergeCell ref="W164:W166"/>
    <mergeCell ref="X164:X166"/>
    <mergeCell ref="Y164:Y166"/>
    <mergeCell ref="U161:U163"/>
    <mergeCell ref="V161:V163"/>
    <mergeCell ref="W161:W163"/>
    <mergeCell ref="X161:X163"/>
    <mergeCell ref="Y161:Y163"/>
    <mergeCell ref="F161:F163"/>
    <mergeCell ref="G161:G163"/>
    <mergeCell ref="H161:H163"/>
    <mergeCell ref="I161:I163"/>
    <mergeCell ref="J161:J163"/>
    <mergeCell ref="S161:S163"/>
    <mergeCell ref="U158:U160"/>
    <mergeCell ref="V158:V160"/>
    <mergeCell ref="W158:W160"/>
    <mergeCell ref="X158:X160"/>
    <mergeCell ref="Y158:Y160"/>
    <mergeCell ref="A167:A169"/>
    <mergeCell ref="B167:B169"/>
    <mergeCell ref="C167:C169"/>
    <mergeCell ref="D167:D169"/>
    <mergeCell ref="E167:E169"/>
    <mergeCell ref="G164:G166"/>
    <mergeCell ref="H164:H166"/>
    <mergeCell ref="I164:I166"/>
    <mergeCell ref="J164:J166"/>
    <mergeCell ref="S164:S166"/>
    <mergeCell ref="T164:T166"/>
    <mergeCell ref="A164:A166"/>
    <mergeCell ref="B164:B166"/>
    <mergeCell ref="C164:C166"/>
    <mergeCell ref="D164:D166"/>
    <mergeCell ref="E164:E166"/>
    <mergeCell ref="A161:A163"/>
    <mergeCell ref="B161:B163"/>
    <mergeCell ref="C161:C163"/>
    <mergeCell ref="D161:D163"/>
    <mergeCell ref="E161:E163"/>
    <mergeCell ref="G158:G160"/>
    <mergeCell ref="H158:H160"/>
    <mergeCell ref="I158:I160"/>
    <mergeCell ref="J158:J160"/>
    <mergeCell ref="S158:S160"/>
    <mergeCell ref="T158:T160"/>
    <mergeCell ref="A158:A160"/>
    <mergeCell ref="B158:B160"/>
    <mergeCell ref="C158:C160"/>
    <mergeCell ref="D158:D160"/>
    <mergeCell ref="E158:E160"/>
    <mergeCell ref="F158:F160"/>
    <mergeCell ref="T161:T163"/>
    <mergeCell ref="F152:F154"/>
    <mergeCell ref="T155:T157"/>
    <mergeCell ref="U155:U157"/>
    <mergeCell ref="V155:V157"/>
    <mergeCell ref="W155:W157"/>
    <mergeCell ref="X155:X157"/>
    <mergeCell ref="Y155:Y157"/>
    <mergeCell ref="F155:F157"/>
    <mergeCell ref="G155:G157"/>
    <mergeCell ref="H155:H157"/>
    <mergeCell ref="I155:I157"/>
    <mergeCell ref="J155:J157"/>
    <mergeCell ref="S155:S157"/>
    <mergeCell ref="U152:U154"/>
    <mergeCell ref="V152:V154"/>
    <mergeCell ref="W152:W154"/>
    <mergeCell ref="X152:X154"/>
    <mergeCell ref="Y152:Y154"/>
    <mergeCell ref="U149:U151"/>
    <mergeCell ref="V149:V151"/>
    <mergeCell ref="W149:W151"/>
    <mergeCell ref="X149:X151"/>
    <mergeCell ref="Y149:Y151"/>
    <mergeCell ref="F149:F151"/>
    <mergeCell ref="G149:G151"/>
    <mergeCell ref="H149:H151"/>
    <mergeCell ref="I149:I151"/>
    <mergeCell ref="J149:J151"/>
    <mergeCell ref="S149:S151"/>
    <mergeCell ref="U146:U148"/>
    <mergeCell ref="V146:V148"/>
    <mergeCell ref="W146:W148"/>
    <mergeCell ref="X146:X148"/>
    <mergeCell ref="Y146:Y148"/>
    <mergeCell ref="A155:A157"/>
    <mergeCell ref="B155:B157"/>
    <mergeCell ref="C155:C157"/>
    <mergeCell ref="D155:D157"/>
    <mergeCell ref="E155:E157"/>
    <mergeCell ref="G152:G154"/>
    <mergeCell ref="H152:H154"/>
    <mergeCell ref="I152:I154"/>
    <mergeCell ref="J152:J154"/>
    <mergeCell ref="S152:S154"/>
    <mergeCell ref="T152:T154"/>
    <mergeCell ref="A152:A154"/>
    <mergeCell ref="B152:B154"/>
    <mergeCell ref="C152:C154"/>
    <mergeCell ref="D152:D154"/>
    <mergeCell ref="E152:E154"/>
    <mergeCell ref="A149:A151"/>
    <mergeCell ref="B149:B151"/>
    <mergeCell ref="C149:C151"/>
    <mergeCell ref="D149:D151"/>
    <mergeCell ref="E149:E151"/>
    <mergeCell ref="G146:G148"/>
    <mergeCell ref="H146:H148"/>
    <mergeCell ref="I146:I148"/>
    <mergeCell ref="J146:J148"/>
    <mergeCell ref="S146:S148"/>
    <mergeCell ref="T146:T148"/>
    <mergeCell ref="A146:A148"/>
    <mergeCell ref="B146:B148"/>
    <mergeCell ref="C146:C148"/>
    <mergeCell ref="D146:D148"/>
    <mergeCell ref="E146:E148"/>
    <mergeCell ref="F146:F148"/>
    <mergeCell ref="T149:T151"/>
    <mergeCell ref="F140:F142"/>
    <mergeCell ref="T143:T145"/>
    <mergeCell ref="U143:U145"/>
    <mergeCell ref="V143:V145"/>
    <mergeCell ref="W143:W145"/>
    <mergeCell ref="X143:X145"/>
    <mergeCell ref="Y143:Y145"/>
    <mergeCell ref="F143:F145"/>
    <mergeCell ref="G143:G145"/>
    <mergeCell ref="H143:H145"/>
    <mergeCell ref="I143:I145"/>
    <mergeCell ref="J143:J145"/>
    <mergeCell ref="S143:S145"/>
    <mergeCell ref="U140:U142"/>
    <mergeCell ref="V140:V142"/>
    <mergeCell ref="W140:W142"/>
    <mergeCell ref="X140:X142"/>
    <mergeCell ref="Y140:Y142"/>
    <mergeCell ref="U137:U139"/>
    <mergeCell ref="V137:V139"/>
    <mergeCell ref="W137:W139"/>
    <mergeCell ref="X137:X139"/>
    <mergeCell ref="Y137:Y139"/>
    <mergeCell ref="F137:F139"/>
    <mergeCell ref="G137:G139"/>
    <mergeCell ref="H137:H139"/>
    <mergeCell ref="I137:I139"/>
    <mergeCell ref="J137:J139"/>
    <mergeCell ref="S137:S139"/>
    <mergeCell ref="U134:U136"/>
    <mergeCell ref="V134:V136"/>
    <mergeCell ref="W134:W136"/>
    <mergeCell ref="X134:X136"/>
    <mergeCell ref="Y134:Y136"/>
    <mergeCell ref="A143:A145"/>
    <mergeCell ref="B143:B145"/>
    <mergeCell ref="C143:C145"/>
    <mergeCell ref="D143:D145"/>
    <mergeCell ref="E143:E145"/>
    <mergeCell ref="G140:G142"/>
    <mergeCell ref="H140:H142"/>
    <mergeCell ref="I140:I142"/>
    <mergeCell ref="J140:J142"/>
    <mergeCell ref="S140:S142"/>
    <mergeCell ref="T140:T142"/>
    <mergeCell ref="A140:A142"/>
    <mergeCell ref="B140:B142"/>
    <mergeCell ref="C140:C142"/>
    <mergeCell ref="D140:D142"/>
    <mergeCell ref="E140:E142"/>
    <mergeCell ref="A137:A139"/>
    <mergeCell ref="B137:B139"/>
    <mergeCell ref="C137:C139"/>
    <mergeCell ref="D137:D139"/>
    <mergeCell ref="E137:E139"/>
    <mergeCell ref="G134:G136"/>
    <mergeCell ref="H134:H136"/>
    <mergeCell ref="I134:I136"/>
    <mergeCell ref="J134:J136"/>
    <mergeCell ref="S134:S136"/>
    <mergeCell ref="T134:T136"/>
    <mergeCell ref="A134:A136"/>
    <mergeCell ref="B134:B136"/>
    <mergeCell ref="C134:C136"/>
    <mergeCell ref="D134:D136"/>
    <mergeCell ref="E134:E136"/>
    <mergeCell ref="F134:F136"/>
    <mergeCell ref="T137:T139"/>
    <mergeCell ref="F128:F130"/>
    <mergeCell ref="T131:T133"/>
    <mergeCell ref="U131:U133"/>
    <mergeCell ref="V131:V133"/>
    <mergeCell ref="W131:W133"/>
    <mergeCell ref="X131:X133"/>
    <mergeCell ref="Y131:Y133"/>
    <mergeCell ref="F131:F133"/>
    <mergeCell ref="G131:G133"/>
    <mergeCell ref="H131:H133"/>
    <mergeCell ref="I131:I133"/>
    <mergeCell ref="J131:J133"/>
    <mergeCell ref="S131:S133"/>
    <mergeCell ref="U128:U130"/>
    <mergeCell ref="V128:V130"/>
    <mergeCell ref="W128:W130"/>
    <mergeCell ref="X128:X130"/>
    <mergeCell ref="Y128:Y130"/>
    <mergeCell ref="U124:U126"/>
    <mergeCell ref="V124:V126"/>
    <mergeCell ref="W124:W126"/>
    <mergeCell ref="X124:X126"/>
    <mergeCell ref="Y124:Y126"/>
    <mergeCell ref="F124:F126"/>
    <mergeCell ref="G124:G126"/>
    <mergeCell ref="H124:H126"/>
    <mergeCell ref="I124:I126"/>
    <mergeCell ref="J124:J126"/>
    <mergeCell ref="S124:S126"/>
    <mergeCell ref="U121:U123"/>
    <mergeCell ref="V121:V123"/>
    <mergeCell ref="W121:W123"/>
    <mergeCell ref="X121:X123"/>
    <mergeCell ref="Y121:Y123"/>
    <mergeCell ref="A131:A133"/>
    <mergeCell ref="B131:B133"/>
    <mergeCell ref="C131:C133"/>
    <mergeCell ref="D131:D133"/>
    <mergeCell ref="E131:E133"/>
    <mergeCell ref="G128:G130"/>
    <mergeCell ref="H128:H130"/>
    <mergeCell ref="I128:I130"/>
    <mergeCell ref="J128:J130"/>
    <mergeCell ref="S128:S130"/>
    <mergeCell ref="T128:T130"/>
    <mergeCell ref="A128:A130"/>
    <mergeCell ref="B128:B130"/>
    <mergeCell ref="C128:C130"/>
    <mergeCell ref="D128:D130"/>
    <mergeCell ref="E128:E130"/>
    <mergeCell ref="A124:A126"/>
    <mergeCell ref="B124:B126"/>
    <mergeCell ref="C124:C126"/>
    <mergeCell ref="D124:D126"/>
    <mergeCell ref="E124:E126"/>
    <mergeCell ref="G121:G123"/>
    <mergeCell ref="H121:H123"/>
    <mergeCell ref="I121:I123"/>
    <mergeCell ref="J121:J123"/>
    <mergeCell ref="S121:S123"/>
    <mergeCell ref="T121:T123"/>
    <mergeCell ref="A121:A123"/>
    <mergeCell ref="B121:B123"/>
    <mergeCell ref="C121:C123"/>
    <mergeCell ref="D121:D123"/>
    <mergeCell ref="E121:E123"/>
    <mergeCell ref="F121:F123"/>
    <mergeCell ref="T124:T126"/>
    <mergeCell ref="F115:F117"/>
    <mergeCell ref="T118:T120"/>
    <mergeCell ref="U118:U120"/>
    <mergeCell ref="V118:V120"/>
    <mergeCell ref="W118:W120"/>
    <mergeCell ref="X118:X120"/>
    <mergeCell ref="Y118:Y120"/>
    <mergeCell ref="F118:F120"/>
    <mergeCell ref="G118:G120"/>
    <mergeCell ref="H118:H120"/>
    <mergeCell ref="I118:I120"/>
    <mergeCell ref="J118:J120"/>
    <mergeCell ref="S118:S120"/>
    <mergeCell ref="U115:U117"/>
    <mergeCell ref="V115:V117"/>
    <mergeCell ref="W115:W117"/>
    <mergeCell ref="X115:X117"/>
    <mergeCell ref="Y115:Y117"/>
    <mergeCell ref="U112:U114"/>
    <mergeCell ref="V112:V114"/>
    <mergeCell ref="W112:W114"/>
    <mergeCell ref="X112:X114"/>
    <mergeCell ref="Y112:Y114"/>
    <mergeCell ref="F112:F114"/>
    <mergeCell ref="G112:G114"/>
    <mergeCell ref="H112:H114"/>
    <mergeCell ref="I112:I114"/>
    <mergeCell ref="J112:J114"/>
    <mergeCell ref="S112:S114"/>
    <mergeCell ref="U109:U111"/>
    <mergeCell ref="V109:V111"/>
    <mergeCell ref="W109:W111"/>
    <mergeCell ref="X109:X111"/>
    <mergeCell ref="Y109:Y111"/>
    <mergeCell ref="A118:A120"/>
    <mergeCell ref="B118:B120"/>
    <mergeCell ref="C118:C120"/>
    <mergeCell ref="D118:D120"/>
    <mergeCell ref="E118:E120"/>
    <mergeCell ref="G115:G117"/>
    <mergeCell ref="H115:H117"/>
    <mergeCell ref="I115:I117"/>
    <mergeCell ref="J115:J117"/>
    <mergeCell ref="S115:S117"/>
    <mergeCell ref="T115:T117"/>
    <mergeCell ref="A115:A117"/>
    <mergeCell ref="B115:B117"/>
    <mergeCell ref="C115:C117"/>
    <mergeCell ref="D115:D117"/>
    <mergeCell ref="E115:E117"/>
    <mergeCell ref="A112:A114"/>
    <mergeCell ref="B112:B114"/>
    <mergeCell ref="C112:C114"/>
    <mergeCell ref="D112:D114"/>
    <mergeCell ref="E112:E114"/>
    <mergeCell ref="G109:G111"/>
    <mergeCell ref="H109:H111"/>
    <mergeCell ref="I109:I111"/>
    <mergeCell ref="J109:J111"/>
    <mergeCell ref="S109:S111"/>
    <mergeCell ref="T109:T111"/>
    <mergeCell ref="A109:A111"/>
    <mergeCell ref="B109:B111"/>
    <mergeCell ref="C109:C111"/>
    <mergeCell ref="D109:D111"/>
    <mergeCell ref="E109:E111"/>
    <mergeCell ref="F109:F111"/>
    <mergeCell ref="T112:T114"/>
    <mergeCell ref="F103:F105"/>
    <mergeCell ref="T106:T108"/>
    <mergeCell ref="U106:U108"/>
    <mergeCell ref="V106:V108"/>
    <mergeCell ref="W106:W108"/>
    <mergeCell ref="X106:X108"/>
    <mergeCell ref="Y106:Y108"/>
    <mergeCell ref="F106:F108"/>
    <mergeCell ref="G106:G108"/>
    <mergeCell ref="H106:H108"/>
    <mergeCell ref="I106:I108"/>
    <mergeCell ref="J106:J108"/>
    <mergeCell ref="S106:S108"/>
    <mergeCell ref="U103:U105"/>
    <mergeCell ref="V103:V105"/>
    <mergeCell ref="W103:W105"/>
    <mergeCell ref="X103:X105"/>
    <mergeCell ref="Y103:Y105"/>
    <mergeCell ref="U100:U102"/>
    <mergeCell ref="V100:V102"/>
    <mergeCell ref="W100:W102"/>
    <mergeCell ref="X100:X102"/>
    <mergeCell ref="Y100:Y102"/>
    <mergeCell ref="F100:F102"/>
    <mergeCell ref="G100:G102"/>
    <mergeCell ref="H100:H102"/>
    <mergeCell ref="I100:I102"/>
    <mergeCell ref="J100:J102"/>
    <mergeCell ref="S100:S102"/>
    <mergeCell ref="U97:U99"/>
    <mergeCell ref="V97:V99"/>
    <mergeCell ref="W97:W99"/>
    <mergeCell ref="X97:X99"/>
    <mergeCell ref="Y97:Y99"/>
    <mergeCell ref="A106:A108"/>
    <mergeCell ref="B106:B108"/>
    <mergeCell ref="C106:C108"/>
    <mergeCell ref="D106:D108"/>
    <mergeCell ref="E106:E108"/>
    <mergeCell ref="G103:G105"/>
    <mergeCell ref="H103:H105"/>
    <mergeCell ref="I103:I105"/>
    <mergeCell ref="J103:J105"/>
    <mergeCell ref="S103:S105"/>
    <mergeCell ref="T103:T105"/>
    <mergeCell ref="A103:A105"/>
    <mergeCell ref="B103:B105"/>
    <mergeCell ref="C103:C105"/>
    <mergeCell ref="D103:D105"/>
    <mergeCell ref="E103:E105"/>
    <mergeCell ref="A100:A102"/>
    <mergeCell ref="B100:B102"/>
    <mergeCell ref="C100:C102"/>
    <mergeCell ref="D100:D102"/>
    <mergeCell ref="E100:E102"/>
    <mergeCell ref="G97:G99"/>
    <mergeCell ref="H97:H99"/>
    <mergeCell ref="I97:I99"/>
    <mergeCell ref="J97:J99"/>
    <mergeCell ref="S97:S99"/>
    <mergeCell ref="T97:T99"/>
    <mergeCell ref="A97:A99"/>
    <mergeCell ref="B97:B99"/>
    <mergeCell ref="C97:C99"/>
    <mergeCell ref="D97:D99"/>
    <mergeCell ref="E97:E99"/>
    <mergeCell ref="F97:F99"/>
    <mergeCell ref="T100:T102"/>
    <mergeCell ref="F91:F93"/>
    <mergeCell ref="T94:T96"/>
    <mergeCell ref="U94:U96"/>
    <mergeCell ref="V94:V96"/>
    <mergeCell ref="W94:W96"/>
    <mergeCell ref="X94:X96"/>
    <mergeCell ref="Y94:Y96"/>
    <mergeCell ref="F94:F96"/>
    <mergeCell ref="G94:G96"/>
    <mergeCell ref="H94:H96"/>
    <mergeCell ref="I94:I96"/>
    <mergeCell ref="J94:J96"/>
    <mergeCell ref="S94:S96"/>
    <mergeCell ref="U91:U93"/>
    <mergeCell ref="V91:V93"/>
    <mergeCell ref="W91:W93"/>
    <mergeCell ref="X91:X93"/>
    <mergeCell ref="Y91:Y93"/>
    <mergeCell ref="U88:U90"/>
    <mergeCell ref="V88:V90"/>
    <mergeCell ref="W88:W90"/>
    <mergeCell ref="X88:X90"/>
    <mergeCell ref="Y88:Y90"/>
    <mergeCell ref="F88:F90"/>
    <mergeCell ref="G88:G90"/>
    <mergeCell ref="H88:H90"/>
    <mergeCell ref="I88:I90"/>
    <mergeCell ref="J88:J90"/>
    <mergeCell ref="S88:S90"/>
    <mergeCell ref="U85:U87"/>
    <mergeCell ref="V85:V87"/>
    <mergeCell ref="W85:W87"/>
    <mergeCell ref="X85:X87"/>
    <mergeCell ref="Y85:Y87"/>
    <mergeCell ref="A94:A96"/>
    <mergeCell ref="B94:B96"/>
    <mergeCell ref="C94:C96"/>
    <mergeCell ref="D94:D96"/>
    <mergeCell ref="E94:E96"/>
    <mergeCell ref="G91:G93"/>
    <mergeCell ref="H91:H93"/>
    <mergeCell ref="I91:I93"/>
    <mergeCell ref="J91:J93"/>
    <mergeCell ref="S91:S93"/>
    <mergeCell ref="T91:T93"/>
    <mergeCell ref="A91:A93"/>
    <mergeCell ref="B91:B93"/>
    <mergeCell ref="C91:C93"/>
    <mergeCell ref="D91:D93"/>
    <mergeCell ref="E91:E93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S85:S87"/>
    <mergeCell ref="T85:T87"/>
    <mergeCell ref="A85:A87"/>
    <mergeCell ref="B85:B87"/>
    <mergeCell ref="C85:C87"/>
    <mergeCell ref="D85:D87"/>
    <mergeCell ref="E85:E87"/>
    <mergeCell ref="F85:F87"/>
    <mergeCell ref="T88:T90"/>
    <mergeCell ref="F79:F81"/>
    <mergeCell ref="T82:T84"/>
    <mergeCell ref="U82:U84"/>
    <mergeCell ref="V82:V84"/>
    <mergeCell ref="W82:W84"/>
    <mergeCell ref="X82:X84"/>
    <mergeCell ref="Y82:Y84"/>
    <mergeCell ref="F82:F84"/>
    <mergeCell ref="G82:G84"/>
    <mergeCell ref="H82:H84"/>
    <mergeCell ref="I82:I84"/>
    <mergeCell ref="J82:J84"/>
    <mergeCell ref="S82:S84"/>
    <mergeCell ref="U79:U81"/>
    <mergeCell ref="V79:V81"/>
    <mergeCell ref="W79:W81"/>
    <mergeCell ref="X79:X81"/>
    <mergeCell ref="Y79:Y81"/>
    <mergeCell ref="U76:U78"/>
    <mergeCell ref="V76:V78"/>
    <mergeCell ref="W76:W78"/>
    <mergeCell ref="X76:X78"/>
    <mergeCell ref="Y76:Y78"/>
    <mergeCell ref="F76:F78"/>
    <mergeCell ref="G76:G78"/>
    <mergeCell ref="H76:H78"/>
    <mergeCell ref="I76:I78"/>
    <mergeCell ref="J76:J78"/>
    <mergeCell ref="S76:S78"/>
    <mergeCell ref="U73:U75"/>
    <mergeCell ref="V73:V75"/>
    <mergeCell ref="W73:W75"/>
    <mergeCell ref="X73:X75"/>
    <mergeCell ref="Y73:Y75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S79:S81"/>
    <mergeCell ref="T79:T81"/>
    <mergeCell ref="A79:A81"/>
    <mergeCell ref="B79:B81"/>
    <mergeCell ref="C79:C81"/>
    <mergeCell ref="D79:D81"/>
    <mergeCell ref="E79:E81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S73:S75"/>
    <mergeCell ref="T73:T75"/>
    <mergeCell ref="A73:A75"/>
    <mergeCell ref="B73:B75"/>
    <mergeCell ref="C73:C75"/>
    <mergeCell ref="D73:D75"/>
    <mergeCell ref="E73:E75"/>
    <mergeCell ref="F73:F75"/>
    <mergeCell ref="T76:T78"/>
    <mergeCell ref="F67:F69"/>
    <mergeCell ref="T70:T72"/>
    <mergeCell ref="U70:U72"/>
    <mergeCell ref="V70:V72"/>
    <mergeCell ref="W70:W72"/>
    <mergeCell ref="X70:X72"/>
    <mergeCell ref="Y70:Y72"/>
    <mergeCell ref="F70:F72"/>
    <mergeCell ref="G70:G72"/>
    <mergeCell ref="H70:H72"/>
    <mergeCell ref="I70:I72"/>
    <mergeCell ref="J70:J72"/>
    <mergeCell ref="S70:S72"/>
    <mergeCell ref="U67:U69"/>
    <mergeCell ref="V67:V69"/>
    <mergeCell ref="W67:W69"/>
    <mergeCell ref="X67:X69"/>
    <mergeCell ref="Y67:Y69"/>
    <mergeCell ref="U64:U66"/>
    <mergeCell ref="V64:V66"/>
    <mergeCell ref="W64:W66"/>
    <mergeCell ref="X64:X66"/>
    <mergeCell ref="Y64:Y66"/>
    <mergeCell ref="F64:F66"/>
    <mergeCell ref="G64:G66"/>
    <mergeCell ref="H64:H66"/>
    <mergeCell ref="I64:I66"/>
    <mergeCell ref="J64:J66"/>
    <mergeCell ref="S64:S66"/>
    <mergeCell ref="U61:U63"/>
    <mergeCell ref="V61:V63"/>
    <mergeCell ref="W61:W63"/>
    <mergeCell ref="X61:X63"/>
    <mergeCell ref="Y61:Y63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S67:S69"/>
    <mergeCell ref="T67:T69"/>
    <mergeCell ref="A67:A69"/>
    <mergeCell ref="B67:B69"/>
    <mergeCell ref="C67:C69"/>
    <mergeCell ref="D67:D69"/>
    <mergeCell ref="E67:E69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S61:S63"/>
    <mergeCell ref="T61:T63"/>
    <mergeCell ref="A61:A63"/>
    <mergeCell ref="B61:B63"/>
    <mergeCell ref="C61:C63"/>
    <mergeCell ref="D61:D63"/>
    <mergeCell ref="E61:E63"/>
    <mergeCell ref="F61:F63"/>
    <mergeCell ref="T64:T66"/>
    <mergeCell ref="F55:F57"/>
    <mergeCell ref="T58:T60"/>
    <mergeCell ref="U58:U60"/>
    <mergeCell ref="V58:V60"/>
    <mergeCell ref="W58:W60"/>
    <mergeCell ref="X58:X60"/>
    <mergeCell ref="Y58:Y60"/>
    <mergeCell ref="F58:F60"/>
    <mergeCell ref="G58:G60"/>
    <mergeCell ref="H58:H60"/>
    <mergeCell ref="I58:I60"/>
    <mergeCell ref="J58:J60"/>
    <mergeCell ref="S58:S60"/>
    <mergeCell ref="U55:U57"/>
    <mergeCell ref="V55:V57"/>
    <mergeCell ref="W55:W57"/>
    <mergeCell ref="X55:X57"/>
    <mergeCell ref="Y55:Y57"/>
    <mergeCell ref="U52:U54"/>
    <mergeCell ref="V52:V54"/>
    <mergeCell ref="W52:W54"/>
    <mergeCell ref="X52:X54"/>
    <mergeCell ref="Y52:Y54"/>
    <mergeCell ref="F52:F54"/>
    <mergeCell ref="G52:G54"/>
    <mergeCell ref="H52:H54"/>
    <mergeCell ref="I52:I54"/>
    <mergeCell ref="J52:J54"/>
    <mergeCell ref="S52:S54"/>
    <mergeCell ref="U49:U51"/>
    <mergeCell ref="V49:V51"/>
    <mergeCell ref="W49:W51"/>
    <mergeCell ref="X49:X51"/>
    <mergeCell ref="Y49:Y51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S55:S57"/>
    <mergeCell ref="T55:T57"/>
    <mergeCell ref="A55:A57"/>
    <mergeCell ref="B55:B57"/>
    <mergeCell ref="C55:C57"/>
    <mergeCell ref="D55:D57"/>
    <mergeCell ref="E55:E57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S49:S51"/>
    <mergeCell ref="T49:T51"/>
    <mergeCell ref="A49:A51"/>
    <mergeCell ref="B49:B51"/>
    <mergeCell ref="C49:C51"/>
    <mergeCell ref="D49:D51"/>
    <mergeCell ref="E49:E51"/>
    <mergeCell ref="F49:F51"/>
    <mergeCell ref="T52:T54"/>
    <mergeCell ref="F43:F45"/>
    <mergeCell ref="T46:T48"/>
    <mergeCell ref="U46:U48"/>
    <mergeCell ref="V46:V48"/>
    <mergeCell ref="W46:W48"/>
    <mergeCell ref="X46:X48"/>
    <mergeCell ref="Y46:Y48"/>
    <mergeCell ref="F46:F48"/>
    <mergeCell ref="G46:G48"/>
    <mergeCell ref="H46:H48"/>
    <mergeCell ref="I46:I48"/>
    <mergeCell ref="J46:J48"/>
    <mergeCell ref="S46:S48"/>
    <mergeCell ref="U43:U45"/>
    <mergeCell ref="V43:V45"/>
    <mergeCell ref="W43:W45"/>
    <mergeCell ref="X43:X45"/>
    <mergeCell ref="Y43:Y45"/>
    <mergeCell ref="U40:U42"/>
    <mergeCell ref="V40:V42"/>
    <mergeCell ref="W40:W42"/>
    <mergeCell ref="X40:X42"/>
    <mergeCell ref="Y40:Y42"/>
    <mergeCell ref="F40:F42"/>
    <mergeCell ref="G40:G42"/>
    <mergeCell ref="H40:H42"/>
    <mergeCell ref="I40:I42"/>
    <mergeCell ref="J40:J42"/>
    <mergeCell ref="S40:S42"/>
    <mergeCell ref="U37:U39"/>
    <mergeCell ref="V37:V39"/>
    <mergeCell ref="W37:W39"/>
    <mergeCell ref="X37:X39"/>
    <mergeCell ref="Y37:Y39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S43:S45"/>
    <mergeCell ref="T43:T45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S37:S39"/>
    <mergeCell ref="T37:T39"/>
    <mergeCell ref="A37:A39"/>
    <mergeCell ref="B37:B39"/>
    <mergeCell ref="C37:C39"/>
    <mergeCell ref="D37:D39"/>
    <mergeCell ref="E37:E39"/>
    <mergeCell ref="F37:F39"/>
    <mergeCell ref="T40:T42"/>
    <mergeCell ref="F31:F33"/>
    <mergeCell ref="T34:T36"/>
    <mergeCell ref="U34:U36"/>
    <mergeCell ref="V34:V36"/>
    <mergeCell ref="W34:W36"/>
    <mergeCell ref="X34:X36"/>
    <mergeCell ref="Y34:Y36"/>
    <mergeCell ref="F34:F36"/>
    <mergeCell ref="G34:G36"/>
    <mergeCell ref="H34:H36"/>
    <mergeCell ref="I34:I36"/>
    <mergeCell ref="J34:J36"/>
    <mergeCell ref="S34:S36"/>
    <mergeCell ref="U31:U33"/>
    <mergeCell ref="V31:V33"/>
    <mergeCell ref="W31:W33"/>
    <mergeCell ref="X31:X33"/>
    <mergeCell ref="Y31:Y33"/>
    <mergeCell ref="U28:U30"/>
    <mergeCell ref="V28:V30"/>
    <mergeCell ref="W28:W30"/>
    <mergeCell ref="X28:X30"/>
    <mergeCell ref="Y28:Y30"/>
    <mergeCell ref="F28:F30"/>
    <mergeCell ref="G28:G30"/>
    <mergeCell ref="H28:H30"/>
    <mergeCell ref="I28:I30"/>
    <mergeCell ref="J28:J30"/>
    <mergeCell ref="S28:S30"/>
    <mergeCell ref="U25:U27"/>
    <mergeCell ref="V25:V27"/>
    <mergeCell ref="W25:W27"/>
    <mergeCell ref="X25:X27"/>
    <mergeCell ref="Y25:Y27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S31:S33"/>
    <mergeCell ref="T31:T33"/>
    <mergeCell ref="A31:A33"/>
    <mergeCell ref="B31:B33"/>
    <mergeCell ref="C31:C33"/>
    <mergeCell ref="D31:D33"/>
    <mergeCell ref="E31:E33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S25:S27"/>
    <mergeCell ref="T25:T27"/>
    <mergeCell ref="A25:A27"/>
    <mergeCell ref="B25:B27"/>
    <mergeCell ref="C25:C27"/>
    <mergeCell ref="D25:D27"/>
    <mergeCell ref="E25:E27"/>
    <mergeCell ref="F25:F27"/>
    <mergeCell ref="T28:T30"/>
    <mergeCell ref="F19:F21"/>
    <mergeCell ref="T22:T24"/>
    <mergeCell ref="U22:U24"/>
    <mergeCell ref="V22:V24"/>
    <mergeCell ref="W22:W24"/>
    <mergeCell ref="X22:X24"/>
    <mergeCell ref="Y22:Y24"/>
    <mergeCell ref="F22:F24"/>
    <mergeCell ref="G22:G24"/>
    <mergeCell ref="H22:H24"/>
    <mergeCell ref="I22:I24"/>
    <mergeCell ref="J22:J24"/>
    <mergeCell ref="S22:S24"/>
    <mergeCell ref="U19:U21"/>
    <mergeCell ref="V19:V21"/>
    <mergeCell ref="W19:W21"/>
    <mergeCell ref="X19:X21"/>
    <mergeCell ref="Y19:Y21"/>
    <mergeCell ref="U16:U18"/>
    <mergeCell ref="V16:V18"/>
    <mergeCell ref="W16:W18"/>
    <mergeCell ref="X16:X18"/>
    <mergeCell ref="Y16:Y18"/>
    <mergeCell ref="F16:F18"/>
    <mergeCell ref="G16:G18"/>
    <mergeCell ref="H16:H18"/>
    <mergeCell ref="I16:I18"/>
    <mergeCell ref="J16:J18"/>
    <mergeCell ref="S16:S18"/>
    <mergeCell ref="U13:U15"/>
    <mergeCell ref="V13:V15"/>
    <mergeCell ref="W13:W15"/>
    <mergeCell ref="X13:X15"/>
    <mergeCell ref="Y13:Y15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S19:S21"/>
    <mergeCell ref="T19:T21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S13:S15"/>
    <mergeCell ref="T13:T15"/>
    <mergeCell ref="A13:A15"/>
    <mergeCell ref="B13:B15"/>
    <mergeCell ref="C13:C15"/>
    <mergeCell ref="D13:D15"/>
    <mergeCell ref="E13:E15"/>
    <mergeCell ref="F13:F15"/>
    <mergeCell ref="T16:T18"/>
    <mergeCell ref="B7:B9"/>
    <mergeCell ref="C7:C9"/>
    <mergeCell ref="D7:D9"/>
    <mergeCell ref="E7:E9"/>
    <mergeCell ref="F7:F9"/>
    <mergeCell ref="H4:H6"/>
    <mergeCell ref="I4:I6"/>
    <mergeCell ref="J4:J6"/>
    <mergeCell ref="S4:S6"/>
    <mergeCell ref="T4:T6"/>
    <mergeCell ref="U4:U6"/>
    <mergeCell ref="T10:T12"/>
    <mergeCell ref="U10:U12"/>
    <mergeCell ref="V10:V12"/>
    <mergeCell ref="W10:W12"/>
    <mergeCell ref="X10:X12"/>
    <mergeCell ref="Y10:Y12"/>
    <mergeCell ref="F10:F12"/>
    <mergeCell ref="G10:G12"/>
    <mergeCell ref="H10:H12"/>
    <mergeCell ref="I10:I12"/>
    <mergeCell ref="J10:J12"/>
    <mergeCell ref="S10:S12"/>
    <mergeCell ref="U7:U9"/>
    <mergeCell ref="V7:V9"/>
    <mergeCell ref="W7:W9"/>
    <mergeCell ref="X7:X9"/>
    <mergeCell ref="Y7:Y9"/>
    <mergeCell ref="Y1:Y3"/>
    <mergeCell ref="B2:F2"/>
    <mergeCell ref="G2:I2"/>
    <mergeCell ref="A4:A6"/>
    <mergeCell ref="B4:B6"/>
    <mergeCell ref="C4:C6"/>
    <mergeCell ref="D4:D6"/>
    <mergeCell ref="E4:E6"/>
    <mergeCell ref="F4:F6"/>
    <mergeCell ref="G4:G6"/>
    <mergeCell ref="A1:A3"/>
    <mergeCell ref="B1:I1"/>
    <mergeCell ref="J1:J3"/>
    <mergeCell ref="K1:R2"/>
    <mergeCell ref="S1:W2"/>
    <mergeCell ref="X1:X3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S7:S9"/>
    <mergeCell ref="T7:T9"/>
    <mergeCell ref="V4:V6"/>
    <mergeCell ref="W4:W6"/>
    <mergeCell ref="X4:X6"/>
    <mergeCell ref="Y4:Y6"/>
    <mergeCell ref="A7:A9"/>
  </mergeCells>
  <pageMargins left="0.7" right="0.7" top="0.75" bottom="0.75" header="0.3" footer="0.3"/>
  <pageSetup scale="56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E0AF-69E4-4BEC-81F3-7903A9BBC5E1}">
  <sheetPr>
    <pageSetUpPr fitToPage="1"/>
  </sheetPr>
  <dimension ref="A1:Y125"/>
  <sheetViews>
    <sheetView workbookViewId="0">
      <pane xSplit="14" ySplit="15" topLeftCell="O16" activePane="bottomRight" state="frozen"/>
      <selection activeCell="H25" sqref="H25:H26"/>
      <selection pane="topRight" activeCell="H25" sqref="H25:H26"/>
      <selection pane="bottomLeft" activeCell="H25" sqref="H25:H26"/>
      <selection pane="bottomRight" activeCell="L17" sqref="L17"/>
    </sheetView>
  </sheetViews>
  <sheetFormatPr defaultRowHeight="15" x14ac:dyDescent="0.25"/>
  <cols>
    <col min="1" max="1" width="13.7109375" customWidth="1"/>
    <col min="2" max="2" width="14.85546875" customWidth="1"/>
    <col min="3" max="3" width="16.85546875" customWidth="1"/>
    <col min="4" max="4" width="13.5703125" customWidth="1"/>
    <col min="5" max="9" width="0" hidden="1" customWidth="1"/>
    <col min="10" max="10" width="12.5703125" customWidth="1"/>
    <col min="11" max="11" width="11" customWidth="1"/>
    <col min="12" max="12" width="14.7109375" customWidth="1"/>
    <col min="13" max="13" width="12.7109375" customWidth="1"/>
    <col min="24" max="24" width="10" customWidth="1"/>
    <col min="25" max="25" width="13.5703125" customWidth="1"/>
  </cols>
  <sheetData>
    <row r="1" spans="1:25" ht="15.75" thickBot="1" x14ac:dyDescent="0.3">
      <c r="A1" s="290" t="s">
        <v>937</v>
      </c>
      <c r="B1" s="215" t="s">
        <v>946</v>
      </c>
      <c r="C1" s="216"/>
      <c r="D1" s="216"/>
      <c r="E1" s="216"/>
      <c r="F1" s="216"/>
      <c r="G1" s="217"/>
      <c r="H1" s="217"/>
      <c r="I1" s="218"/>
      <c r="J1" s="219" t="s">
        <v>943</v>
      </c>
      <c r="K1" s="221" t="s">
        <v>944</v>
      </c>
      <c r="L1" s="222"/>
      <c r="M1" s="222"/>
      <c r="N1" s="222"/>
      <c r="O1" s="222"/>
      <c r="P1" s="223"/>
      <c r="Q1" s="223"/>
      <c r="R1" s="224"/>
      <c r="S1" s="226" t="s">
        <v>132</v>
      </c>
      <c r="T1" s="227"/>
      <c r="U1" s="227"/>
      <c r="V1" s="227"/>
      <c r="W1" s="228"/>
      <c r="X1" s="211" t="s">
        <v>938</v>
      </c>
      <c r="Y1" s="219" t="s">
        <v>942</v>
      </c>
    </row>
    <row r="2" spans="1:25" ht="15.75" thickBot="1" x14ac:dyDescent="0.3">
      <c r="A2" s="290"/>
      <c r="B2" s="206" t="s">
        <v>135</v>
      </c>
      <c r="C2" s="207"/>
      <c r="D2" s="207"/>
      <c r="E2" s="207"/>
      <c r="F2" s="208"/>
      <c r="G2" s="209" t="s">
        <v>136</v>
      </c>
      <c r="H2" s="209"/>
      <c r="I2" s="210"/>
      <c r="J2" s="219"/>
      <c r="K2" s="225"/>
      <c r="L2" s="217"/>
      <c r="M2" s="217"/>
      <c r="N2" s="217"/>
      <c r="O2" s="217"/>
      <c r="P2" s="217"/>
      <c r="Q2" s="217"/>
      <c r="R2" s="218"/>
      <c r="S2" s="225"/>
      <c r="T2" s="217"/>
      <c r="U2" s="217"/>
      <c r="V2" s="217"/>
      <c r="W2" s="218"/>
      <c r="X2" s="211"/>
      <c r="Y2" s="219"/>
    </row>
    <row r="3" spans="1:25" ht="90.75" thickBot="1" x14ac:dyDescent="0.3">
      <c r="A3" s="291"/>
      <c r="B3" s="48" t="s">
        <v>137</v>
      </c>
      <c r="C3" s="49" t="s">
        <v>1036</v>
      </c>
      <c r="D3" s="50" t="s">
        <v>949</v>
      </c>
      <c r="E3" s="48" t="s">
        <v>138</v>
      </c>
      <c r="F3" s="51" t="s">
        <v>139</v>
      </c>
      <c r="G3" s="49" t="s">
        <v>140</v>
      </c>
      <c r="H3" s="49" t="s">
        <v>141</v>
      </c>
      <c r="I3" s="49" t="s">
        <v>142</v>
      </c>
      <c r="J3" s="220"/>
      <c r="K3" s="50" t="s">
        <v>143</v>
      </c>
      <c r="L3" s="48" t="s">
        <v>144</v>
      </c>
      <c r="M3" s="50" t="s">
        <v>145</v>
      </c>
      <c r="N3" s="51" t="s">
        <v>146</v>
      </c>
      <c r="O3" s="52" t="s">
        <v>147</v>
      </c>
      <c r="P3" s="48" t="s">
        <v>148</v>
      </c>
      <c r="Q3" s="48" t="s">
        <v>149</v>
      </c>
      <c r="R3" s="48" t="s">
        <v>150</v>
      </c>
      <c r="S3" s="53" t="s">
        <v>146</v>
      </c>
      <c r="T3" s="53" t="s">
        <v>147</v>
      </c>
      <c r="U3" s="54" t="s">
        <v>148</v>
      </c>
      <c r="V3" s="55" t="s">
        <v>940</v>
      </c>
      <c r="W3" s="56" t="s">
        <v>941</v>
      </c>
      <c r="X3" s="212"/>
      <c r="Y3" s="229"/>
    </row>
    <row r="4" spans="1:25" x14ac:dyDescent="0.25">
      <c r="A4" s="304" t="s">
        <v>1042</v>
      </c>
      <c r="B4" s="285" t="s">
        <v>168</v>
      </c>
      <c r="C4" s="287">
        <v>34570</v>
      </c>
      <c r="D4" s="285" t="s">
        <v>953</v>
      </c>
      <c r="E4" s="285" t="s">
        <v>954</v>
      </c>
      <c r="F4" s="288" t="s">
        <v>955</v>
      </c>
      <c r="G4" s="285">
        <v>6</v>
      </c>
      <c r="H4" s="285">
        <v>14</v>
      </c>
      <c r="I4" s="285">
        <v>11</v>
      </c>
      <c r="J4" s="292" t="s">
        <v>956</v>
      </c>
      <c r="K4" s="143" t="s">
        <v>151</v>
      </c>
      <c r="L4" s="144" t="s">
        <v>155</v>
      </c>
      <c r="M4" s="145" t="s">
        <v>8</v>
      </c>
      <c r="N4" s="145">
        <v>600</v>
      </c>
      <c r="O4" s="145">
        <v>3</v>
      </c>
      <c r="P4" s="145" t="s">
        <v>154</v>
      </c>
      <c r="Q4" s="145">
        <v>3.5</v>
      </c>
      <c r="R4" s="146"/>
      <c r="S4" s="293">
        <v>208</v>
      </c>
      <c r="T4" s="293">
        <v>3</v>
      </c>
      <c r="U4" s="293">
        <v>10</v>
      </c>
      <c r="V4" s="293">
        <v>2.5</v>
      </c>
      <c r="W4" s="293">
        <v>0.5</v>
      </c>
      <c r="X4" s="298">
        <v>915</v>
      </c>
      <c r="Y4" s="298" t="s">
        <v>957</v>
      </c>
    </row>
    <row r="5" spans="1:25" x14ac:dyDescent="0.25">
      <c r="A5" s="305"/>
      <c r="B5" s="269"/>
      <c r="C5" s="269"/>
      <c r="D5" s="269"/>
      <c r="E5" s="269"/>
      <c r="F5" s="247"/>
      <c r="G5" s="269"/>
      <c r="H5" s="269"/>
      <c r="I5" s="269"/>
      <c r="J5" s="269"/>
      <c r="K5" s="147" t="s">
        <v>958</v>
      </c>
      <c r="L5" s="148" t="s">
        <v>155</v>
      </c>
      <c r="M5" s="65" t="s">
        <v>1037</v>
      </c>
      <c r="N5" s="140">
        <v>208</v>
      </c>
      <c r="O5" s="140">
        <v>3</v>
      </c>
      <c r="P5" s="65" t="s">
        <v>959</v>
      </c>
      <c r="Q5" s="65">
        <v>25.3</v>
      </c>
      <c r="R5" s="64">
        <v>7.5</v>
      </c>
      <c r="S5" s="197"/>
      <c r="T5" s="197"/>
      <c r="U5" s="197"/>
      <c r="V5" s="197"/>
      <c r="W5" s="197"/>
      <c r="X5" s="299"/>
      <c r="Y5" s="299"/>
    </row>
    <row r="6" spans="1:25" ht="15.75" thickBot="1" x14ac:dyDescent="0.3">
      <c r="A6" s="310"/>
      <c r="B6" s="202"/>
      <c r="C6" s="286"/>
      <c r="D6" s="286"/>
      <c r="E6" s="286"/>
      <c r="F6" s="289"/>
      <c r="G6" s="286"/>
      <c r="H6" s="286"/>
      <c r="I6" s="286"/>
      <c r="J6" s="286"/>
      <c r="K6" s="149" t="s">
        <v>960</v>
      </c>
      <c r="L6" s="150" t="s">
        <v>155</v>
      </c>
      <c r="M6" s="151" t="s">
        <v>25</v>
      </c>
      <c r="N6" s="141">
        <v>208</v>
      </c>
      <c r="O6" s="141">
        <v>3</v>
      </c>
      <c r="P6" s="151" t="s">
        <v>1027</v>
      </c>
      <c r="Q6" s="151" t="s">
        <v>1028</v>
      </c>
      <c r="R6" s="152"/>
      <c r="S6" s="198"/>
      <c r="T6" s="198"/>
      <c r="U6" s="198"/>
      <c r="V6" s="198"/>
      <c r="W6" s="198"/>
      <c r="X6" s="272"/>
      <c r="Y6" s="272"/>
    </row>
    <row r="7" spans="1:25" x14ac:dyDescent="0.25">
      <c r="A7" s="304" t="s">
        <v>1252</v>
      </c>
      <c r="B7" s="285" t="s">
        <v>168</v>
      </c>
      <c r="C7" s="287">
        <v>34570</v>
      </c>
      <c r="D7" s="285" t="s">
        <v>953</v>
      </c>
      <c r="E7" s="285" t="s">
        <v>954</v>
      </c>
      <c r="F7" s="288" t="s">
        <v>955</v>
      </c>
      <c r="G7" s="285">
        <v>6</v>
      </c>
      <c r="H7" s="285">
        <v>14</v>
      </c>
      <c r="I7" s="285">
        <v>11</v>
      </c>
      <c r="J7" s="292" t="s">
        <v>956</v>
      </c>
      <c r="K7" s="143" t="s">
        <v>151</v>
      </c>
      <c r="L7" s="144" t="s">
        <v>155</v>
      </c>
      <c r="M7" s="145" t="s">
        <v>9</v>
      </c>
      <c r="N7" s="145">
        <v>600</v>
      </c>
      <c r="O7" s="145">
        <v>3</v>
      </c>
      <c r="P7" s="145" t="s">
        <v>154</v>
      </c>
      <c r="Q7" s="145">
        <v>7</v>
      </c>
      <c r="R7" s="146"/>
      <c r="S7" s="293">
        <v>208</v>
      </c>
      <c r="T7" s="293">
        <v>3</v>
      </c>
      <c r="U7" s="293">
        <v>10</v>
      </c>
      <c r="V7" s="293">
        <v>3.7</v>
      </c>
      <c r="W7" s="293">
        <v>0.75</v>
      </c>
      <c r="X7" s="298">
        <v>915</v>
      </c>
      <c r="Y7" s="298" t="s">
        <v>957</v>
      </c>
    </row>
    <row r="8" spans="1:25" x14ac:dyDescent="0.25">
      <c r="A8" s="305"/>
      <c r="B8" s="269"/>
      <c r="C8" s="269"/>
      <c r="D8" s="269"/>
      <c r="E8" s="269"/>
      <c r="F8" s="247"/>
      <c r="G8" s="269"/>
      <c r="H8" s="269"/>
      <c r="I8" s="269"/>
      <c r="J8" s="269"/>
      <c r="K8" s="147" t="s">
        <v>958</v>
      </c>
      <c r="L8" s="148" t="s">
        <v>155</v>
      </c>
      <c r="M8" s="65" t="s">
        <v>1037</v>
      </c>
      <c r="N8" s="140">
        <v>208</v>
      </c>
      <c r="O8" s="140">
        <v>3</v>
      </c>
      <c r="P8" s="65" t="s">
        <v>959</v>
      </c>
      <c r="Q8" s="65">
        <v>25.3</v>
      </c>
      <c r="R8" s="64">
        <v>7.5</v>
      </c>
      <c r="S8" s="197"/>
      <c r="T8" s="197"/>
      <c r="U8" s="197"/>
      <c r="V8" s="197"/>
      <c r="W8" s="197"/>
      <c r="X8" s="299"/>
      <c r="Y8" s="299"/>
    </row>
    <row r="9" spans="1:25" ht="15.75" thickBot="1" x14ac:dyDescent="0.3">
      <c r="A9" s="310"/>
      <c r="B9" s="202"/>
      <c r="C9" s="286"/>
      <c r="D9" s="286"/>
      <c r="E9" s="286"/>
      <c r="F9" s="289"/>
      <c r="G9" s="286"/>
      <c r="H9" s="286"/>
      <c r="I9" s="286"/>
      <c r="J9" s="286"/>
      <c r="K9" s="149" t="s">
        <v>960</v>
      </c>
      <c r="L9" s="150" t="s">
        <v>155</v>
      </c>
      <c r="M9" s="151" t="s">
        <v>25</v>
      </c>
      <c r="N9" s="141">
        <v>208</v>
      </c>
      <c r="O9" s="141">
        <v>3</v>
      </c>
      <c r="P9" s="151" t="s">
        <v>1027</v>
      </c>
      <c r="Q9" s="151" t="s">
        <v>1028</v>
      </c>
      <c r="R9" s="152"/>
      <c r="S9" s="198"/>
      <c r="T9" s="198"/>
      <c r="U9" s="198"/>
      <c r="V9" s="198"/>
      <c r="W9" s="198"/>
      <c r="X9" s="272"/>
      <c r="Y9" s="272"/>
    </row>
    <row r="10" spans="1:25" x14ac:dyDescent="0.25">
      <c r="A10" s="304" t="s">
        <v>1253</v>
      </c>
      <c r="B10" s="285" t="s">
        <v>168</v>
      </c>
      <c r="C10" s="287">
        <v>34570</v>
      </c>
      <c r="D10" s="285" t="s">
        <v>953</v>
      </c>
      <c r="E10" s="285" t="s">
        <v>954</v>
      </c>
      <c r="F10" s="288" t="s">
        <v>955</v>
      </c>
      <c r="G10" s="285">
        <v>6</v>
      </c>
      <c r="H10" s="285">
        <v>14</v>
      </c>
      <c r="I10" s="285">
        <v>11</v>
      </c>
      <c r="J10" s="292" t="s">
        <v>956</v>
      </c>
      <c r="K10" s="143" t="s">
        <v>151</v>
      </c>
      <c r="L10" s="144" t="s">
        <v>155</v>
      </c>
      <c r="M10" s="145" t="s">
        <v>9</v>
      </c>
      <c r="N10" s="145">
        <v>600</v>
      </c>
      <c r="O10" s="145">
        <v>3</v>
      </c>
      <c r="P10" s="145" t="s">
        <v>154</v>
      </c>
      <c r="Q10" s="145">
        <v>7</v>
      </c>
      <c r="R10" s="146"/>
      <c r="S10" s="293">
        <v>208</v>
      </c>
      <c r="T10" s="293">
        <v>3</v>
      </c>
      <c r="U10" s="293">
        <v>10</v>
      </c>
      <c r="V10" s="293">
        <v>4.8</v>
      </c>
      <c r="W10" s="293">
        <v>1</v>
      </c>
      <c r="X10" s="298">
        <v>915</v>
      </c>
      <c r="Y10" s="298" t="s">
        <v>957</v>
      </c>
    </row>
    <row r="11" spans="1:25" x14ac:dyDescent="0.25">
      <c r="A11" s="305"/>
      <c r="B11" s="269"/>
      <c r="C11" s="269"/>
      <c r="D11" s="269"/>
      <c r="E11" s="269"/>
      <c r="F11" s="247"/>
      <c r="G11" s="269"/>
      <c r="H11" s="269"/>
      <c r="I11" s="269"/>
      <c r="J11" s="269"/>
      <c r="K11" s="147" t="s">
        <v>958</v>
      </c>
      <c r="L11" s="148" t="s">
        <v>155</v>
      </c>
      <c r="M11" s="65" t="s">
        <v>1037</v>
      </c>
      <c r="N11" s="140">
        <v>208</v>
      </c>
      <c r="O11" s="140">
        <v>3</v>
      </c>
      <c r="P11" s="65" t="s">
        <v>959</v>
      </c>
      <c r="Q11" s="65">
        <v>25.3</v>
      </c>
      <c r="R11" s="64">
        <v>7.5</v>
      </c>
      <c r="S11" s="197"/>
      <c r="T11" s="197"/>
      <c r="U11" s="197"/>
      <c r="V11" s="197"/>
      <c r="W11" s="197"/>
      <c r="X11" s="299"/>
      <c r="Y11" s="299"/>
    </row>
    <row r="12" spans="1:25" ht="15.75" thickBot="1" x14ac:dyDescent="0.3">
      <c r="A12" s="310"/>
      <c r="B12" s="202"/>
      <c r="C12" s="286"/>
      <c r="D12" s="286"/>
      <c r="E12" s="286"/>
      <c r="F12" s="289"/>
      <c r="G12" s="286"/>
      <c r="H12" s="286"/>
      <c r="I12" s="286"/>
      <c r="J12" s="286"/>
      <c r="K12" s="149" t="s">
        <v>960</v>
      </c>
      <c r="L12" s="150" t="s">
        <v>155</v>
      </c>
      <c r="M12" s="151" t="s">
        <v>25</v>
      </c>
      <c r="N12" s="141">
        <v>208</v>
      </c>
      <c r="O12" s="141">
        <v>3</v>
      </c>
      <c r="P12" s="151" t="s">
        <v>1027</v>
      </c>
      <c r="Q12" s="151" t="s">
        <v>1028</v>
      </c>
      <c r="R12" s="152"/>
      <c r="S12" s="198"/>
      <c r="T12" s="198"/>
      <c r="U12" s="198"/>
      <c r="V12" s="198"/>
      <c r="W12" s="198"/>
      <c r="X12" s="272"/>
      <c r="Y12" s="272"/>
    </row>
    <row r="13" spans="1:25" x14ac:dyDescent="0.25">
      <c r="A13" s="304" t="s">
        <v>1254</v>
      </c>
      <c r="B13" s="285" t="s">
        <v>168</v>
      </c>
      <c r="C13" s="287">
        <v>34570</v>
      </c>
      <c r="D13" s="285" t="s">
        <v>953</v>
      </c>
      <c r="E13" s="285" t="s">
        <v>954</v>
      </c>
      <c r="F13" s="288" t="s">
        <v>955</v>
      </c>
      <c r="G13" s="285">
        <v>6</v>
      </c>
      <c r="H13" s="285">
        <v>14</v>
      </c>
      <c r="I13" s="285">
        <v>11</v>
      </c>
      <c r="J13" s="292" t="s">
        <v>956</v>
      </c>
      <c r="K13" s="143" t="s">
        <v>151</v>
      </c>
      <c r="L13" s="144" t="s">
        <v>155</v>
      </c>
      <c r="M13" s="145" t="s">
        <v>127</v>
      </c>
      <c r="N13" s="145">
        <v>600</v>
      </c>
      <c r="O13" s="145">
        <v>3</v>
      </c>
      <c r="P13" s="145" t="s">
        <v>154</v>
      </c>
      <c r="Q13" s="145">
        <v>12.5</v>
      </c>
      <c r="R13" s="146"/>
      <c r="S13" s="293">
        <v>208</v>
      </c>
      <c r="T13" s="293">
        <v>3</v>
      </c>
      <c r="U13" s="293">
        <v>10</v>
      </c>
      <c r="V13" s="293">
        <v>6.9</v>
      </c>
      <c r="W13" s="293">
        <v>1.5</v>
      </c>
      <c r="X13" s="298">
        <v>915</v>
      </c>
      <c r="Y13" s="298" t="s">
        <v>957</v>
      </c>
    </row>
    <row r="14" spans="1:25" x14ac:dyDescent="0.25">
      <c r="A14" s="305"/>
      <c r="B14" s="269"/>
      <c r="C14" s="269"/>
      <c r="D14" s="269"/>
      <c r="E14" s="269"/>
      <c r="F14" s="247"/>
      <c r="G14" s="269"/>
      <c r="H14" s="269"/>
      <c r="I14" s="269"/>
      <c r="J14" s="269"/>
      <c r="K14" s="147" t="s">
        <v>958</v>
      </c>
      <c r="L14" s="148" t="s">
        <v>155</v>
      </c>
      <c r="M14" s="65" t="s">
        <v>1037</v>
      </c>
      <c r="N14" s="140">
        <v>208</v>
      </c>
      <c r="O14" s="140">
        <v>3</v>
      </c>
      <c r="P14" s="65" t="s">
        <v>959</v>
      </c>
      <c r="Q14" s="65">
        <v>25.3</v>
      </c>
      <c r="R14" s="64">
        <v>7.5</v>
      </c>
      <c r="S14" s="197"/>
      <c r="T14" s="197"/>
      <c r="U14" s="197"/>
      <c r="V14" s="197"/>
      <c r="W14" s="197"/>
      <c r="X14" s="299"/>
      <c r="Y14" s="299"/>
    </row>
    <row r="15" spans="1:25" ht="15.75" thickBot="1" x14ac:dyDescent="0.3">
      <c r="A15" s="310"/>
      <c r="B15" s="202"/>
      <c r="C15" s="286"/>
      <c r="D15" s="286"/>
      <c r="E15" s="286"/>
      <c r="F15" s="289"/>
      <c r="G15" s="286"/>
      <c r="H15" s="286"/>
      <c r="I15" s="286"/>
      <c r="J15" s="286"/>
      <c r="K15" s="149" t="s">
        <v>960</v>
      </c>
      <c r="L15" s="150" t="s">
        <v>155</v>
      </c>
      <c r="M15" s="151" t="s">
        <v>25</v>
      </c>
      <c r="N15" s="141">
        <v>208</v>
      </c>
      <c r="O15" s="141">
        <v>3</v>
      </c>
      <c r="P15" s="151" t="s">
        <v>1027</v>
      </c>
      <c r="Q15" s="151" t="s">
        <v>1028</v>
      </c>
      <c r="R15" s="152"/>
      <c r="S15" s="198"/>
      <c r="T15" s="198"/>
      <c r="U15" s="198"/>
      <c r="V15" s="198"/>
      <c r="W15" s="198"/>
      <c r="X15" s="272"/>
      <c r="Y15" s="272"/>
    </row>
    <row r="16" spans="1:25" x14ac:dyDescent="0.25">
      <c r="A16" s="304" t="s">
        <v>1255</v>
      </c>
      <c r="B16" s="285" t="s">
        <v>168</v>
      </c>
      <c r="C16" s="287">
        <v>34570</v>
      </c>
      <c r="D16" s="285" t="s">
        <v>953</v>
      </c>
      <c r="E16" s="285" t="s">
        <v>954</v>
      </c>
      <c r="F16" s="288" t="s">
        <v>955</v>
      </c>
      <c r="G16" s="285">
        <v>6</v>
      </c>
      <c r="H16" s="285">
        <v>14</v>
      </c>
      <c r="I16" s="285">
        <v>11</v>
      </c>
      <c r="J16" s="292" t="s">
        <v>956</v>
      </c>
      <c r="K16" s="143" t="s">
        <v>151</v>
      </c>
      <c r="L16" s="144" t="s">
        <v>155</v>
      </c>
      <c r="M16" s="145" t="s">
        <v>127</v>
      </c>
      <c r="N16" s="145">
        <v>600</v>
      </c>
      <c r="O16" s="145">
        <v>3</v>
      </c>
      <c r="P16" s="145" t="s">
        <v>154</v>
      </c>
      <c r="Q16" s="145">
        <v>12.5</v>
      </c>
      <c r="R16" s="146"/>
      <c r="S16" s="293">
        <v>208</v>
      </c>
      <c r="T16" s="293">
        <v>3</v>
      </c>
      <c r="U16" s="293">
        <v>10</v>
      </c>
      <c r="V16" s="293">
        <v>7.8</v>
      </c>
      <c r="W16" s="293">
        <v>2</v>
      </c>
      <c r="X16" s="298">
        <v>915</v>
      </c>
      <c r="Y16" s="298" t="s">
        <v>957</v>
      </c>
    </row>
    <row r="17" spans="1:25" x14ac:dyDescent="0.25">
      <c r="A17" s="305"/>
      <c r="B17" s="269"/>
      <c r="C17" s="269"/>
      <c r="D17" s="269"/>
      <c r="E17" s="269"/>
      <c r="F17" s="247"/>
      <c r="G17" s="269"/>
      <c r="H17" s="269"/>
      <c r="I17" s="269"/>
      <c r="J17" s="269"/>
      <c r="K17" s="147" t="s">
        <v>958</v>
      </c>
      <c r="L17" s="148" t="s">
        <v>155</v>
      </c>
      <c r="M17" s="65" t="s">
        <v>1037</v>
      </c>
      <c r="N17" s="140">
        <v>208</v>
      </c>
      <c r="O17" s="140">
        <v>3</v>
      </c>
      <c r="P17" s="65" t="s">
        <v>959</v>
      </c>
      <c r="Q17" s="65">
        <v>25.3</v>
      </c>
      <c r="R17" s="64">
        <v>7.5</v>
      </c>
      <c r="S17" s="197"/>
      <c r="T17" s="197"/>
      <c r="U17" s="197"/>
      <c r="V17" s="197"/>
      <c r="W17" s="197"/>
      <c r="X17" s="299"/>
      <c r="Y17" s="299"/>
    </row>
    <row r="18" spans="1:25" ht="15.75" thickBot="1" x14ac:dyDescent="0.3">
      <c r="A18" s="310"/>
      <c r="B18" s="202"/>
      <c r="C18" s="286"/>
      <c r="D18" s="286"/>
      <c r="E18" s="286"/>
      <c r="F18" s="289"/>
      <c r="G18" s="286"/>
      <c r="H18" s="286"/>
      <c r="I18" s="286"/>
      <c r="J18" s="286"/>
      <c r="K18" s="149" t="s">
        <v>960</v>
      </c>
      <c r="L18" s="150" t="s">
        <v>155</v>
      </c>
      <c r="M18" s="151" t="s">
        <v>25</v>
      </c>
      <c r="N18" s="141">
        <v>208</v>
      </c>
      <c r="O18" s="141">
        <v>3</v>
      </c>
      <c r="P18" s="151" t="s">
        <v>1027</v>
      </c>
      <c r="Q18" s="151" t="s">
        <v>1028</v>
      </c>
      <c r="R18" s="152"/>
      <c r="S18" s="198"/>
      <c r="T18" s="198"/>
      <c r="U18" s="198"/>
      <c r="V18" s="198"/>
      <c r="W18" s="198"/>
      <c r="X18" s="272"/>
      <c r="Y18" s="272"/>
    </row>
    <row r="19" spans="1:25" x14ac:dyDescent="0.25">
      <c r="A19" s="304" t="s">
        <v>1256</v>
      </c>
      <c r="B19" s="285" t="s">
        <v>168</v>
      </c>
      <c r="C19" s="287">
        <v>34570</v>
      </c>
      <c r="D19" s="285" t="s">
        <v>953</v>
      </c>
      <c r="E19" s="285" t="s">
        <v>954</v>
      </c>
      <c r="F19" s="288" t="s">
        <v>955</v>
      </c>
      <c r="G19" s="285">
        <v>6</v>
      </c>
      <c r="H19" s="285">
        <v>14</v>
      </c>
      <c r="I19" s="285">
        <v>11</v>
      </c>
      <c r="J19" s="292" t="s">
        <v>956</v>
      </c>
      <c r="K19" s="143" t="s">
        <v>151</v>
      </c>
      <c r="L19" s="144" t="s">
        <v>155</v>
      </c>
      <c r="M19" s="145" t="s">
        <v>127</v>
      </c>
      <c r="N19" s="145">
        <v>600</v>
      </c>
      <c r="O19" s="145">
        <v>3</v>
      </c>
      <c r="P19" s="145" t="s">
        <v>154</v>
      </c>
      <c r="Q19" s="145">
        <v>12.5</v>
      </c>
      <c r="R19" s="146"/>
      <c r="S19" s="293">
        <v>208</v>
      </c>
      <c r="T19" s="293">
        <v>3</v>
      </c>
      <c r="U19" s="293">
        <v>25</v>
      </c>
      <c r="V19" s="293">
        <v>11</v>
      </c>
      <c r="W19" s="293">
        <v>3</v>
      </c>
      <c r="X19" s="298">
        <v>915</v>
      </c>
      <c r="Y19" s="298" t="s">
        <v>957</v>
      </c>
    </row>
    <row r="20" spans="1:25" x14ac:dyDescent="0.25">
      <c r="A20" s="305"/>
      <c r="B20" s="269"/>
      <c r="C20" s="269"/>
      <c r="D20" s="269"/>
      <c r="E20" s="269"/>
      <c r="F20" s="247"/>
      <c r="G20" s="269"/>
      <c r="H20" s="269"/>
      <c r="I20" s="269"/>
      <c r="J20" s="269"/>
      <c r="K20" s="147" t="s">
        <v>958</v>
      </c>
      <c r="L20" s="148" t="s">
        <v>155</v>
      </c>
      <c r="M20" s="65" t="s">
        <v>1037</v>
      </c>
      <c r="N20" s="140">
        <v>208</v>
      </c>
      <c r="O20" s="140">
        <v>3</v>
      </c>
      <c r="P20" s="65" t="s">
        <v>959</v>
      </c>
      <c r="Q20" s="65">
        <v>25.3</v>
      </c>
      <c r="R20" s="64">
        <v>7.5</v>
      </c>
      <c r="S20" s="197"/>
      <c r="T20" s="197"/>
      <c r="U20" s="197"/>
      <c r="V20" s="197"/>
      <c r="W20" s="197"/>
      <c r="X20" s="299"/>
      <c r="Y20" s="299"/>
    </row>
    <row r="21" spans="1:25" ht="15.75" thickBot="1" x14ac:dyDescent="0.3">
      <c r="A21" s="310"/>
      <c r="B21" s="202"/>
      <c r="C21" s="286"/>
      <c r="D21" s="286"/>
      <c r="E21" s="286"/>
      <c r="F21" s="289"/>
      <c r="G21" s="286"/>
      <c r="H21" s="286"/>
      <c r="I21" s="286"/>
      <c r="J21" s="286"/>
      <c r="K21" s="149" t="s">
        <v>960</v>
      </c>
      <c r="L21" s="150" t="s">
        <v>155</v>
      </c>
      <c r="M21" s="151" t="s">
        <v>1029</v>
      </c>
      <c r="N21" s="141">
        <v>208</v>
      </c>
      <c r="O21" s="141">
        <v>3</v>
      </c>
      <c r="P21" s="151" t="s">
        <v>962</v>
      </c>
      <c r="Q21" s="151" t="s">
        <v>1030</v>
      </c>
      <c r="R21" s="152"/>
      <c r="S21" s="198"/>
      <c r="T21" s="198"/>
      <c r="U21" s="198"/>
      <c r="V21" s="198"/>
      <c r="W21" s="198"/>
      <c r="X21" s="272"/>
      <c r="Y21" s="272"/>
    </row>
    <row r="22" spans="1:25" x14ac:dyDescent="0.25">
      <c r="A22" s="304" t="s">
        <v>1257</v>
      </c>
      <c r="B22" s="285" t="s">
        <v>168</v>
      </c>
      <c r="C22" s="287">
        <v>34570</v>
      </c>
      <c r="D22" s="285" t="s">
        <v>953</v>
      </c>
      <c r="E22" s="285" t="s">
        <v>954</v>
      </c>
      <c r="F22" s="288" t="s">
        <v>955</v>
      </c>
      <c r="G22" s="285">
        <v>6</v>
      </c>
      <c r="H22" s="285">
        <v>14</v>
      </c>
      <c r="I22" s="285">
        <v>11</v>
      </c>
      <c r="J22" s="292" t="s">
        <v>956</v>
      </c>
      <c r="K22" s="143" t="s">
        <v>151</v>
      </c>
      <c r="L22" s="144" t="s">
        <v>155</v>
      </c>
      <c r="M22" s="145" t="s">
        <v>11</v>
      </c>
      <c r="N22" s="145">
        <v>600</v>
      </c>
      <c r="O22" s="145">
        <v>3</v>
      </c>
      <c r="P22" s="145" t="s">
        <v>154</v>
      </c>
      <c r="Q22" s="145">
        <v>25</v>
      </c>
      <c r="R22" s="146"/>
      <c r="S22" s="293">
        <v>208</v>
      </c>
      <c r="T22" s="293">
        <v>3</v>
      </c>
      <c r="U22" s="293">
        <v>25</v>
      </c>
      <c r="V22" s="293">
        <v>17.5</v>
      </c>
      <c r="W22" s="293">
        <v>5</v>
      </c>
      <c r="X22" s="298">
        <v>915</v>
      </c>
      <c r="Y22" s="298" t="s">
        <v>957</v>
      </c>
    </row>
    <row r="23" spans="1:25" x14ac:dyDescent="0.25">
      <c r="A23" s="305"/>
      <c r="B23" s="269"/>
      <c r="C23" s="269"/>
      <c r="D23" s="269"/>
      <c r="E23" s="269"/>
      <c r="F23" s="247"/>
      <c r="G23" s="269"/>
      <c r="H23" s="269"/>
      <c r="I23" s="269"/>
      <c r="J23" s="269"/>
      <c r="K23" s="147" t="s">
        <v>958</v>
      </c>
      <c r="L23" s="148" t="s">
        <v>155</v>
      </c>
      <c r="M23" s="65" t="s">
        <v>47</v>
      </c>
      <c r="N23" s="140">
        <v>208</v>
      </c>
      <c r="O23" s="140">
        <v>3</v>
      </c>
      <c r="P23" s="65" t="s">
        <v>959</v>
      </c>
      <c r="Q23" s="65">
        <v>25.3</v>
      </c>
      <c r="R23" s="64">
        <v>7.5</v>
      </c>
      <c r="S23" s="197"/>
      <c r="T23" s="197"/>
      <c r="U23" s="197"/>
      <c r="V23" s="197"/>
      <c r="W23" s="197"/>
      <c r="X23" s="299"/>
      <c r="Y23" s="299"/>
    </row>
    <row r="24" spans="1:25" ht="15.75" thickBot="1" x14ac:dyDescent="0.3">
      <c r="A24" s="310"/>
      <c r="B24" s="202"/>
      <c r="C24" s="286"/>
      <c r="D24" s="286"/>
      <c r="E24" s="286"/>
      <c r="F24" s="289"/>
      <c r="G24" s="286"/>
      <c r="H24" s="286"/>
      <c r="I24" s="286"/>
      <c r="J24" s="286"/>
      <c r="K24" s="149" t="s">
        <v>960</v>
      </c>
      <c r="L24" s="150" t="s">
        <v>155</v>
      </c>
      <c r="M24" s="151" t="s">
        <v>1029</v>
      </c>
      <c r="N24" s="141">
        <v>208</v>
      </c>
      <c r="O24" s="141">
        <v>3</v>
      </c>
      <c r="P24" s="151" t="s">
        <v>962</v>
      </c>
      <c r="Q24" s="151" t="s">
        <v>1030</v>
      </c>
      <c r="R24" s="152"/>
      <c r="S24" s="198"/>
      <c r="T24" s="198"/>
      <c r="U24" s="198"/>
      <c r="V24" s="198"/>
      <c r="W24" s="198"/>
      <c r="X24" s="272"/>
      <c r="Y24" s="272"/>
    </row>
    <row r="25" spans="1:25" x14ac:dyDescent="0.25">
      <c r="A25" s="304" t="s">
        <v>1258</v>
      </c>
      <c r="B25" s="285" t="s">
        <v>168</v>
      </c>
      <c r="C25" s="287">
        <v>34570</v>
      </c>
      <c r="D25" s="285" t="s">
        <v>953</v>
      </c>
      <c r="E25" s="285" t="s">
        <v>954</v>
      </c>
      <c r="F25" s="288" t="s">
        <v>955</v>
      </c>
      <c r="G25" s="285">
        <v>6</v>
      </c>
      <c r="H25" s="285">
        <v>14</v>
      </c>
      <c r="I25" s="285">
        <v>11</v>
      </c>
      <c r="J25" s="292" t="s">
        <v>956</v>
      </c>
      <c r="K25" s="143" t="s">
        <v>151</v>
      </c>
      <c r="L25" s="144" t="s">
        <v>155</v>
      </c>
      <c r="M25" s="145" t="s">
        <v>12</v>
      </c>
      <c r="N25" s="145">
        <v>600</v>
      </c>
      <c r="O25" s="145">
        <v>3</v>
      </c>
      <c r="P25" s="145" t="s">
        <v>154</v>
      </c>
      <c r="Q25" s="145">
        <v>50</v>
      </c>
      <c r="R25" s="146"/>
      <c r="S25" s="293">
        <v>208</v>
      </c>
      <c r="T25" s="293">
        <v>3</v>
      </c>
      <c r="U25" s="293">
        <v>25</v>
      </c>
      <c r="V25" s="295">
        <v>25.3</v>
      </c>
      <c r="W25" s="295">
        <v>7.5</v>
      </c>
      <c r="X25" s="295">
        <v>915</v>
      </c>
      <c r="Y25" s="298" t="s">
        <v>981</v>
      </c>
    </row>
    <row r="26" spans="1:25" x14ac:dyDescent="0.25">
      <c r="A26" s="305"/>
      <c r="B26" s="269"/>
      <c r="C26" s="269"/>
      <c r="D26" s="269"/>
      <c r="E26" s="269"/>
      <c r="F26" s="247"/>
      <c r="G26" s="269"/>
      <c r="H26" s="269"/>
      <c r="I26" s="269"/>
      <c r="J26" s="269"/>
      <c r="K26" s="147" t="s">
        <v>958</v>
      </c>
      <c r="L26" s="148" t="s">
        <v>155</v>
      </c>
      <c r="M26" s="65" t="s">
        <v>1018</v>
      </c>
      <c r="N26" s="140">
        <v>208</v>
      </c>
      <c r="O26" s="140">
        <v>3</v>
      </c>
      <c r="P26" s="65" t="s">
        <v>959</v>
      </c>
      <c r="Q26" s="65">
        <v>30.8</v>
      </c>
      <c r="R26" s="64">
        <v>10</v>
      </c>
      <c r="S26" s="197"/>
      <c r="T26" s="197"/>
      <c r="U26" s="197"/>
      <c r="V26" s="296"/>
      <c r="W26" s="296"/>
      <c r="X26" s="296"/>
      <c r="Y26" s="299"/>
    </row>
    <row r="27" spans="1:25" ht="15.75" thickBot="1" x14ac:dyDescent="0.3">
      <c r="A27" s="310"/>
      <c r="B27" s="202"/>
      <c r="C27" s="286"/>
      <c r="D27" s="286"/>
      <c r="E27" s="286"/>
      <c r="F27" s="289"/>
      <c r="G27" s="286"/>
      <c r="H27" s="286"/>
      <c r="I27" s="286"/>
      <c r="J27" s="286"/>
      <c r="K27" s="149" t="s">
        <v>960</v>
      </c>
      <c r="L27" s="150" t="s">
        <v>155</v>
      </c>
      <c r="M27" s="151" t="s">
        <v>1029</v>
      </c>
      <c r="N27" s="141">
        <v>208</v>
      </c>
      <c r="O27" s="141">
        <v>3</v>
      </c>
      <c r="P27" s="151" t="s">
        <v>962</v>
      </c>
      <c r="Q27" s="151" t="s">
        <v>1030</v>
      </c>
      <c r="R27" s="152"/>
      <c r="S27" s="198"/>
      <c r="T27" s="198"/>
      <c r="U27" s="198"/>
      <c r="V27" s="319"/>
      <c r="W27" s="319"/>
      <c r="X27" s="319"/>
      <c r="Y27" s="272"/>
    </row>
    <row r="28" spans="1:25" x14ac:dyDescent="0.25">
      <c r="A28" s="304" t="s">
        <v>1259</v>
      </c>
      <c r="B28" s="285" t="s">
        <v>168</v>
      </c>
      <c r="C28" s="287">
        <v>34570</v>
      </c>
      <c r="D28" s="285" t="s">
        <v>953</v>
      </c>
      <c r="E28" s="285" t="s">
        <v>954</v>
      </c>
      <c r="F28" s="288" t="s">
        <v>955</v>
      </c>
      <c r="G28" s="285">
        <v>6</v>
      </c>
      <c r="H28" s="285">
        <v>14</v>
      </c>
      <c r="I28" s="285">
        <v>11</v>
      </c>
      <c r="J28" s="292" t="s">
        <v>956</v>
      </c>
      <c r="K28" s="143" t="s">
        <v>151</v>
      </c>
      <c r="L28" s="144" t="s">
        <v>155</v>
      </c>
      <c r="M28" s="145" t="s">
        <v>8</v>
      </c>
      <c r="N28" s="145">
        <v>600</v>
      </c>
      <c r="O28" s="145">
        <v>3</v>
      </c>
      <c r="P28" s="145" t="s">
        <v>154</v>
      </c>
      <c r="Q28" s="145">
        <v>3.5</v>
      </c>
      <c r="R28" s="146"/>
      <c r="S28" s="293">
        <v>240</v>
      </c>
      <c r="T28" s="293">
        <v>3</v>
      </c>
      <c r="U28" s="293">
        <v>10</v>
      </c>
      <c r="V28" s="293">
        <v>2.2000000000000002</v>
      </c>
      <c r="W28" s="293">
        <v>0.5</v>
      </c>
      <c r="X28" s="298">
        <v>915</v>
      </c>
      <c r="Y28" s="298" t="s">
        <v>998</v>
      </c>
    </row>
    <row r="29" spans="1:25" x14ac:dyDescent="0.25">
      <c r="A29" s="305"/>
      <c r="B29" s="269"/>
      <c r="C29" s="269"/>
      <c r="D29" s="269"/>
      <c r="E29" s="269"/>
      <c r="F29" s="247"/>
      <c r="G29" s="269"/>
      <c r="H29" s="269"/>
      <c r="I29" s="269"/>
      <c r="J29" s="269"/>
      <c r="K29" s="147" t="s">
        <v>958</v>
      </c>
      <c r="L29" s="148" t="s">
        <v>155</v>
      </c>
      <c r="M29" s="65" t="s">
        <v>1037</v>
      </c>
      <c r="N29" s="140">
        <v>240</v>
      </c>
      <c r="O29" s="140">
        <v>3</v>
      </c>
      <c r="P29" s="65" t="s">
        <v>959</v>
      </c>
      <c r="Q29" s="65">
        <v>22</v>
      </c>
      <c r="R29" s="64">
        <v>7.5</v>
      </c>
      <c r="S29" s="197"/>
      <c r="T29" s="197"/>
      <c r="U29" s="197"/>
      <c r="V29" s="197"/>
      <c r="W29" s="197"/>
      <c r="X29" s="299"/>
      <c r="Y29" s="299"/>
    </row>
    <row r="30" spans="1:25" ht="15.75" thickBot="1" x14ac:dyDescent="0.3">
      <c r="A30" s="310"/>
      <c r="B30" s="202"/>
      <c r="C30" s="286"/>
      <c r="D30" s="286"/>
      <c r="E30" s="286"/>
      <c r="F30" s="289"/>
      <c r="G30" s="286"/>
      <c r="H30" s="286"/>
      <c r="I30" s="286"/>
      <c r="J30" s="286"/>
      <c r="K30" s="149" t="s">
        <v>960</v>
      </c>
      <c r="L30" s="150" t="s">
        <v>155</v>
      </c>
      <c r="M30" s="151" t="s">
        <v>25</v>
      </c>
      <c r="N30" s="141">
        <v>240</v>
      </c>
      <c r="O30" s="141">
        <v>3</v>
      </c>
      <c r="P30" s="151" t="s">
        <v>1027</v>
      </c>
      <c r="Q30" s="151" t="s">
        <v>1028</v>
      </c>
      <c r="R30" s="152"/>
      <c r="S30" s="198"/>
      <c r="T30" s="198"/>
      <c r="U30" s="198"/>
      <c r="V30" s="198"/>
      <c r="W30" s="198"/>
      <c r="X30" s="272"/>
      <c r="Y30" s="299"/>
    </row>
    <row r="31" spans="1:25" x14ac:dyDescent="0.25">
      <c r="A31" s="304" t="s">
        <v>1260</v>
      </c>
      <c r="B31" s="285" t="s">
        <v>168</v>
      </c>
      <c r="C31" s="287">
        <v>34570</v>
      </c>
      <c r="D31" s="285" t="s">
        <v>953</v>
      </c>
      <c r="E31" s="285" t="s">
        <v>954</v>
      </c>
      <c r="F31" s="288" t="s">
        <v>955</v>
      </c>
      <c r="G31" s="285">
        <v>6</v>
      </c>
      <c r="H31" s="285">
        <v>14</v>
      </c>
      <c r="I31" s="285">
        <v>11</v>
      </c>
      <c r="J31" s="292" t="s">
        <v>956</v>
      </c>
      <c r="K31" s="143" t="s">
        <v>151</v>
      </c>
      <c r="L31" s="144" t="s">
        <v>155</v>
      </c>
      <c r="M31" s="145" t="s">
        <v>9</v>
      </c>
      <c r="N31" s="145">
        <v>600</v>
      </c>
      <c r="O31" s="145">
        <v>3</v>
      </c>
      <c r="P31" s="145" t="s">
        <v>154</v>
      </c>
      <c r="Q31" s="145">
        <v>7</v>
      </c>
      <c r="R31" s="146"/>
      <c r="S31" s="293">
        <v>240</v>
      </c>
      <c r="T31" s="293">
        <v>3</v>
      </c>
      <c r="U31" s="293">
        <v>10</v>
      </c>
      <c r="V31" s="293">
        <v>3.2</v>
      </c>
      <c r="W31" s="293">
        <v>0.75</v>
      </c>
      <c r="X31" s="298">
        <v>915</v>
      </c>
      <c r="Y31" s="298" t="s">
        <v>998</v>
      </c>
    </row>
    <row r="32" spans="1:25" x14ac:dyDescent="0.25">
      <c r="A32" s="305"/>
      <c r="B32" s="269"/>
      <c r="C32" s="269"/>
      <c r="D32" s="269"/>
      <c r="E32" s="269"/>
      <c r="F32" s="247"/>
      <c r="G32" s="269"/>
      <c r="H32" s="269"/>
      <c r="I32" s="269"/>
      <c r="J32" s="269"/>
      <c r="K32" s="147" t="s">
        <v>958</v>
      </c>
      <c r="L32" s="148" t="s">
        <v>155</v>
      </c>
      <c r="M32" s="65" t="s">
        <v>1037</v>
      </c>
      <c r="N32" s="140">
        <v>240</v>
      </c>
      <c r="O32" s="140">
        <v>3</v>
      </c>
      <c r="P32" s="65" t="s">
        <v>959</v>
      </c>
      <c r="Q32" s="65">
        <v>22</v>
      </c>
      <c r="R32" s="64">
        <v>7.5</v>
      </c>
      <c r="S32" s="197"/>
      <c r="T32" s="197"/>
      <c r="U32" s="197"/>
      <c r="V32" s="197"/>
      <c r="W32" s="197"/>
      <c r="X32" s="299"/>
      <c r="Y32" s="299"/>
    </row>
    <row r="33" spans="1:25" ht="15.75" thickBot="1" x14ac:dyDescent="0.3">
      <c r="A33" s="310"/>
      <c r="B33" s="202"/>
      <c r="C33" s="286"/>
      <c r="D33" s="286"/>
      <c r="E33" s="286"/>
      <c r="F33" s="289"/>
      <c r="G33" s="286"/>
      <c r="H33" s="286"/>
      <c r="I33" s="286"/>
      <c r="J33" s="286"/>
      <c r="K33" s="149" t="s">
        <v>960</v>
      </c>
      <c r="L33" s="150" t="s">
        <v>155</v>
      </c>
      <c r="M33" s="151" t="s">
        <v>25</v>
      </c>
      <c r="N33" s="141">
        <v>240</v>
      </c>
      <c r="O33" s="141">
        <v>3</v>
      </c>
      <c r="P33" s="151" t="s">
        <v>1027</v>
      </c>
      <c r="Q33" s="151" t="s">
        <v>1028</v>
      </c>
      <c r="R33" s="152"/>
      <c r="S33" s="198"/>
      <c r="T33" s="198"/>
      <c r="U33" s="198"/>
      <c r="V33" s="198"/>
      <c r="W33" s="198"/>
      <c r="X33" s="272"/>
      <c r="Y33" s="299"/>
    </row>
    <row r="34" spans="1:25" x14ac:dyDescent="0.25">
      <c r="A34" s="304" t="s">
        <v>1261</v>
      </c>
      <c r="B34" s="285" t="s">
        <v>168</v>
      </c>
      <c r="C34" s="287">
        <v>34570</v>
      </c>
      <c r="D34" s="285" t="s">
        <v>953</v>
      </c>
      <c r="E34" s="285" t="s">
        <v>954</v>
      </c>
      <c r="F34" s="288" t="s">
        <v>955</v>
      </c>
      <c r="G34" s="285">
        <v>6</v>
      </c>
      <c r="H34" s="285">
        <v>14</v>
      </c>
      <c r="I34" s="285">
        <v>11</v>
      </c>
      <c r="J34" s="292" t="s">
        <v>956</v>
      </c>
      <c r="K34" s="143" t="s">
        <v>151</v>
      </c>
      <c r="L34" s="144" t="s">
        <v>155</v>
      </c>
      <c r="M34" s="145" t="s">
        <v>9</v>
      </c>
      <c r="N34" s="145">
        <v>600</v>
      </c>
      <c r="O34" s="145">
        <v>3</v>
      </c>
      <c r="P34" s="145" t="s">
        <v>154</v>
      </c>
      <c r="Q34" s="145">
        <v>7</v>
      </c>
      <c r="R34" s="146"/>
      <c r="S34" s="293">
        <v>240</v>
      </c>
      <c r="T34" s="293">
        <v>3</v>
      </c>
      <c r="U34" s="293">
        <v>10</v>
      </c>
      <c r="V34" s="293">
        <v>4.2</v>
      </c>
      <c r="W34" s="293">
        <v>1</v>
      </c>
      <c r="X34" s="298">
        <v>915</v>
      </c>
      <c r="Y34" s="298" t="s">
        <v>998</v>
      </c>
    </row>
    <row r="35" spans="1:25" x14ac:dyDescent="0.25">
      <c r="A35" s="305"/>
      <c r="B35" s="269"/>
      <c r="C35" s="269"/>
      <c r="D35" s="269"/>
      <c r="E35" s="269"/>
      <c r="F35" s="247"/>
      <c r="G35" s="269"/>
      <c r="H35" s="269"/>
      <c r="I35" s="269"/>
      <c r="J35" s="269"/>
      <c r="K35" s="147" t="s">
        <v>958</v>
      </c>
      <c r="L35" s="148" t="s">
        <v>155</v>
      </c>
      <c r="M35" s="65" t="s">
        <v>1037</v>
      </c>
      <c r="N35" s="140">
        <v>240</v>
      </c>
      <c r="O35" s="140">
        <v>3</v>
      </c>
      <c r="P35" s="65" t="s">
        <v>959</v>
      </c>
      <c r="Q35" s="65">
        <v>22</v>
      </c>
      <c r="R35" s="64">
        <v>7.5</v>
      </c>
      <c r="S35" s="197"/>
      <c r="T35" s="197"/>
      <c r="U35" s="197"/>
      <c r="V35" s="197"/>
      <c r="W35" s="197"/>
      <c r="X35" s="299"/>
      <c r="Y35" s="299"/>
    </row>
    <row r="36" spans="1:25" ht="15.75" thickBot="1" x14ac:dyDescent="0.3">
      <c r="A36" s="310"/>
      <c r="B36" s="202"/>
      <c r="C36" s="286"/>
      <c r="D36" s="286"/>
      <c r="E36" s="286"/>
      <c r="F36" s="289"/>
      <c r="G36" s="286"/>
      <c r="H36" s="286"/>
      <c r="I36" s="286"/>
      <c r="J36" s="286"/>
      <c r="K36" s="149" t="s">
        <v>960</v>
      </c>
      <c r="L36" s="150" t="s">
        <v>155</v>
      </c>
      <c r="M36" s="151" t="s">
        <v>25</v>
      </c>
      <c r="N36" s="141">
        <v>240</v>
      </c>
      <c r="O36" s="141">
        <v>3</v>
      </c>
      <c r="P36" s="151" t="s">
        <v>1027</v>
      </c>
      <c r="Q36" s="151" t="s">
        <v>1028</v>
      </c>
      <c r="R36" s="152"/>
      <c r="S36" s="198"/>
      <c r="T36" s="198"/>
      <c r="U36" s="198"/>
      <c r="V36" s="198"/>
      <c r="W36" s="198"/>
      <c r="X36" s="272"/>
      <c r="Y36" s="299"/>
    </row>
    <row r="37" spans="1:25" x14ac:dyDescent="0.25">
      <c r="A37" s="304" t="s">
        <v>1262</v>
      </c>
      <c r="B37" s="285" t="s">
        <v>168</v>
      </c>
      <c r="C37" s="287">
        <v>34570</v>
      </c>
      <c r="D37" s="285" t="s">
        <v>953</v>
      </c>
      <c r="E37" s="285" t="s">
        <v>954</v>
      </c>
      <c r="F37" s="288" t="s">
        <v>955</v>
      </c>
      <c r="G37" s="285">
        <v>6</v>
      </c>
      <c r="H37" s="285">
        <v>14</v>
      </c>
      <c r="I37" s="285">
        <v>11</v>
      </c>
      <c r="J37" s="292" t="s">
        <v>956</v>
      </c>
      <c r="K37" s="143" t="s">
        <v>151</v>
      </c>
      <c r="L37" s="144" t="s">
        <v>155</v>
      </c>
      <c r="M37" s="145" t="s">
        <v>9</v>
      </c>
      <c r="N37" s="145">
        <v>600</v>
      </c>
      <c r="O37" s="145">
        <v>3</v>
      </c>
      <c r="P37" s="145" t="s">
        <v>154</v>
      </c>
      <c r="Q37" s="145">
        <v>7</v>
      </c>
      <c r="R37" s="146"/>
      <c r="S37" s="293">
        <v>240</v>
      </c>
      <c r="T37" s="293">
        <v>3</v>
      </c>
      <c r="U37" s="293">
        <v>10</v>
      </c>
      <c r="V37" s="293">
        <v>6</v>
      </c>
      <c r="W37" s="293">
        <v>1.5</v>
      </c>
      <c r="X37" s="298">
        <v>915</v>
      </c>
      <c r="Y37" s="298" t="s">
        <v>998</v>
      </c>
    </row>
    <row r="38" spans="1:25" x14ac:dyDescent="0.25">
      <c r="A38" s="305"/>
      <c r="B38" s="269"/>
      <c r="C38" s="269"/>
      <c r="D38" s="269"/>
      <c r="E38" s="269"/>
      <c r="F38" s="247"/>
      <c r="G38" s="269"/>
      <c r="H38" s="269"/>
      <c r="I38" s="269"/>
      <c r="J38" s="269"/>
      <c r="K38" s="147" t="s">
        <v>958</v>
      </c>
      <c r="L38" s="148" t="s">
        <v>155</v>
      </c>
      <c r="M38" s="65" t="s">
        <v>1037</v>
      </c>
      <c r="N38" s="140">
        <v>240</v>
      </c>
      <c r="O38" s="140">
        <v>3</v>
      </c>
      <c r="P38" s="65" t="s">
        <v>959</v>
      </c>
      <c r="Q38" s="65">
        <v>22</v>
      </c>
      <c r="R38" s="64">
        <v>7.5</v>
      </c>
      <c r="S38" s="197"/>
      <c r="T38" s="197"/>
      <c r="U38" s="197"/>
      <c r="V38" s="197"/>
      <c r="W38" s="197"/>
      <c r="X38" s="299"/>
      <c r="Y38" s="299"/>
    </row>
    <row r="39" spans="1:25" ht="15.75" thickBot="1" x14ac:dyDescent="0.3">
      <c r="A39" s="310"/>
      <c r="B39" s="202"/>
      <c r="C39" s="286"/>
      <c r="D39" s="286"/>
      <c r="E39" s="286"/>
      <c r="F39" s="289"/>
      <c r="G39" s="286"/>
      <c r="H39" s="286"/>
      <c r="I39" s="286"/>
      <c r="J39" s="286"/>
      <c r="K39" s="149" t="s">
        <v>960</v>
      </c>
      <c r="L39" s="150" t="s">
        <v>155</v>
      </c>
      <c r="M39" s="151" t="s">
        <v>25</v>
      </c>
      <c r="N39" s="141">
        <v>240</v>
      </c>
      <c r="O39" s="141">
        <v>3</v>
      </c>
      <c r="P39" s="151" t="s">
        <v>1027</v>
      </c>
      <c r="Q39" s="151" t="s">
        <v>1028</v>
      </c>
      <c r="R39" s="152"/>
      <c r="S39" s="198"/>
      <c r="T39" s="198"/>
      <c r="U39" s="198"/>
      <c r="V39" s="198"/>
      <c r="W39" s="198"/>
      <c r="X39" s="272"/>
      <c r="Y39" s="299"/>
    </row>
    <row r="40" spans="1:25" x14ac:dyDescent="0.25">
      <c r="A40" s="304" t="s">
        <v>1263</v>
      </c>
      <c r="B40" s="285" t="s">
        <v>168</v>
      </c>
      <c r="C40" s="287">
        <v>34570</v>
      </c>
      <c r="D40" s="285" t="s">
        <v>953</v>
      </c>
      <c r="E40" s="285" t="s">
        <v>954</v>
      </c>
      <c r="F40" s="288" t="s">
        <v>955</v>
      </c>
      <c r="G40" s="285">
        <v>6</v>
      </c>
      <c r="H40" s="285">
        <v>14</v>
      </c>
      <c r="I40" s="285">
        <v>11</v>
      </c>
      <c r="J40" s="292" t="s">
        <v>956</v>
      </c>
      <c r="K40" s="143" t="s">
        <v>151</v>
      </c>
      <c r="L40" s="144" t="s">
        <v>155</v>
      </c>
      <c r="M40" s="145" t="s">
        <v>127</v>
      </c>
      <c r="N40" s="145">
        <v>600</v>
      </c>
      <c r="O40" s="145">
        <v>3</v>
      </c>
      <c r="P40" s="145" t="s">
        <v>154</v>
      </c>
      <c r="Q40" s="145">
        <v>12.5</v>
      </c>
      <c r="R40" s="146"/>
      <c r="S40" s="293">
        <v>240</v>
      </c>
      <c r="T40" s="293">
        <v>3</v>
      </c>
      <c r="U40" s="293">
        <v>10</v>
      </c>
      <c r="V40" s="293">
        <v>6.8</v>
      </c>
      <c r="W40" s="293">
        <v>2</v>
      </c>
      <c r="X40" s="298">
        <v>915</v>
      </c>
      <c r="Y40" s="298" t="s">
        <v>998</v>
      </c>
    </row>
    <row r="41" spans="1:25" x14ac:dyDescent="0.25">
      <c r="A41" s="305"/>
      <c r="B41" s="269"/>
      <c r="C41" s="269"/>
      <c r="D41" s="269"/>
      <c r="E41" s="269"/>
      <c r="F41" s="247"/>
      <c r="G41" s="269"/>
      <c r="H41" s="269"/>
      <c r="I41" s="269"/>
      <c r="J41" s="269"/>
      <c r="K41" s="147" t="s">
        <v>958</v>
      </c>
      <c r="L41" s="148" t="s">
        <v>155</v>
      </c>
      <c r="M41" s="65" t="s">
        <v>1037</v>
      </c>
      <c r="N41" s="140">
        <v>240</v>
      </c>
      <c r="O41" s="140">
        <v>3</v>
      </c>
      <c r="P41" s="65" t="s">
        <v>959</v>
      </c>
      <c r="Q41" s="65">
        <v>22</v>
      </c>
      <c r="R41" s="64">
        <v>7.5</v>
      </c>
      <c r="S41" s="197"/>
      <c r="T41" s="197"/>
      <c r="U41" s="197"/>
      <c r="V41" s="197"/>
      <c r="W41" s="197"/>
      <c r="X41" s="299"/>
      <c r="Y41" s="299"/>
    </row>
    <row r="42" spans="1:25" ht="15.75" thickBot="1" x14ac:dyDescent="0.3">
      <c r="A42" s="310"/>
      <c r="B42" s="202"/>
      <c r="C42" s="286"/>
      <c r="D42" s="286"/>
      <c r="E42" s="286"/>
      <c r="F42" s="289"/>
      <c r="G42" s="286"/>
      <c r="H42" s="286"/>
      <c r="I42" s="286"/>
      <c r="J42" s="286"/>
      <c r="K42" s="149" t="s">
        <v>960</v>
      </c>
      <c r="L42" s="150" t="s">
        <v>155</v>
      </c>
      <c r="M42" s="151" t="s">
        <v>25</v>
      </c>
      <c r="N42" s="141">
        <v>240</v>
      </c>
      <c r="O42" s="141">
        <v>3</v>
      </c>
      <c r="P42" s="151" t="s">
        <v>1027</v>
      </c>
      <c r="Q42" s="151" t="s">
        <v>1028</v>
      </c>
      <c r="R42" s="152"/>
      <c r="S42" s="198"/>
      <c r="T42" s="198"/>
      <c r="U42" s="198"/>
      <c r="V42" s="198"/>
      <c r="W42" s="198"/>
      <c r="X42" s="272"/>
      <c r="Y42" s="299"/>
    </row>
    <row r="43" spans="1:25" x14ac:dyDescent="0.25">
      <c r="A43" s="304" t="s">
        <v>1264</v>
      </c>
      <c r="B43" s="285" t="s">
        <v>168</v>
      </c>
      <c r="C43" s="287">
        <v>34570</v>
      </c>
      <c r="D43" s="285" t="s">
        <v>953</v>
      </c>
      <c r="E43" s="285" t="s">
        <v>954</v>
      </c>
      <c r="F43" s="288" t="s">
        <v>955</v>
      </c>
      <c r="G43" s="285">
        <v>6</v>
      </c>
      <c r="H43" s="285">
        <v>14</v>
      </c>
      <c r="I43" s="285">
        <v>11</v>
      </c>
      <c r="J43" s="292" t="s">
        <v>956</v>
      </c>
      <c r="K43" s="143" t="s">
        <v>151</v>
      </c>
      <c r="L43" s="144" t="s">
        <v>155</v>
      </c>
      <c r="M43" s="145" t="s">
        <v>127</v>
      </c>
      <c r="N43" s="145">
        <v>600</v>
      </c>
      <c r="O43" s="145">
        <v>3</v>
      </c>
      <c r="P43" s="145" t="s">
        <v>154</v>
      </c>
      <c r="Q43" s="145">
        <v>12.5</v>
      </c>
      <c r="R43" s="146"/>
      <c r="S43" s="293">
        <v>240</v>
      </c>
      <c r="T43" s="293">
        <v>3</v>
      </c>
      <c r="U43" s="293">
        <v>25</v>
      </c>
      <c r="V43" s="293">
        <v>9.6</v>
      </c>
      <c r="W43" s="293">
        <v>3</v>
      </c>
      <c r="X43" s="298">
        <v>915</v>
      </c>
      <c r="Y43" s="298" t="s">
        <v>998</v>
      </c>
    </row>
    <row r="44" spans="1:25" x14ac:dyDescent="0.25">
      <c r="A44" s="305"/>
      <c r="B44" s="269"/>
      <c r="C44" s="269"/>
      <c r="D44" s="269"/>
      <c r="E44" s="269"/>
      <c r="F44" s="247"/>
      <c r="G44" s="269"/>
      <c r="H44" s="269"/>
      <c r="I44" s="269"/>
      <c r="J44" s="269"/>
      <c r="K44" s="147" t="s">
        <v>958</v>
      </c>
      <c r="L44" s="148" t="s">
        <v>155</v>
      </c>
      <c r="M44" s="65" t="s">
        <v>1037</v>
      </c>
      <c r="N44" s="140">
        <v>240</v>
      </c>
      <c r="O44" s="140">
        <v>3</v>
      </c>
      <c r="P44" s="65" t="s">
        <v>959</v>
      </c>
      <c r="Q44" s="65">
        <v>22</v>
      </c>
      <c r="R44" s="64">
        <v>7.5</v>
      </c>
      <c r="S44" s="197"/>
      <c r="T44" s="197"/>
      <c r="U44" s="197"/>
      <c r="V44" s="197"/>
      <c r="W44" s="197"/>
      <c r="X44" s="299"/>
      <c r="Y44" s="299"/>
    </row>
    <row r="45" spans="1:25" ht="15.75" thickBot="1" x14ac:dyDescent="0.3">
      <c r="A45" s="310"/>
      <c r="B45" s="202"/>
      <c r="C45" s="286"/>
      <c r="D45" s="286"/>
      <c r="E45" s="286"/>
      <c r="F45" s="289"/>
      <c r="G45" s="286"/>
      <c r="H45" s="286"/>
      <c r="I45" s="286"/>
      <c r="J45" s="286"/>
      <c r="K45" s="149" t="s">
        <v>960</v>
      </c>
      <c r="L45" s="150" t="s">
        <v>155</v>
      </c>
      <c r="M45" s="151" t="s">
        <v>1029</v>
      </c>
      <c r="N45" s="141">
        <v>240</v>
      </c>
      <c r="O45" s="141">
        <v>3</v>
      </c>
      <c r="P45" s="151" t="s">
        <v>962</v>
      </c>
      <c r="Q45" s="151" t="s">
        <v>1030</v>
      </c>
      <c r="R45" s="152"/>
      <c r="S45" s="198"/>
      <c r="T45" s="198"/>
      <c r="U45" s="198"/>
      <c r="V45" s="198"/>
      <c r="W45" s="198"/>
      <c r="X45" s="272"/>
      <c r="Y45" s="299"/>
    </row>
    <row r="46" spans="1:25" x14ac:dyDescent="0.25">
      <c r="A46" s="304" t="s">
        <v>1265</v>
      </c>
      <c r="B46" s="285" t="s">
        <v>168</v>
      </c>
      <c r="C46" s="287">
        <v>34570</v>
      </c>
      <c r="D46" s="285" t="s">
        <v>953</v>
      </c>
      <c r="E46" s="285" t="s">
        <v>954</v>
      </c>
      <c r="F46" s="288" t="s">
        <v>955</v>
      </c>
      <c r="G46" s="285">
        <v>6</v>
      </c>
      <c r="H46" s="285">
        <v>14</v>
      </c>
      <c r="I46" s="285">
        <v>11</v>
      </c>
      <c r="J46" s="292" t="s">
        <v>956</v>
      </c>
      <c r="K46" s="143" t="s">
        <v>151</v>
      </c>
      <c r="L46" s="144" t="s">
        <v>155</v>
      </c>
      <c r="M46" s="145" t="s">
        <v>12</v>
      </c>
      <c r="N46" s="145">
        <v>600</v>
      </c>
      <c r="O46" s="145">
        <v>3</v>
      </c>
      <c r="P46" s="145" t="s">
        <v>154</v>
      </c>
      <c r="Q46" s="145">
        <v>50</v>
      </c>
      <c r="R46" s="146"/>
      <c r="S46" s="293">
        <v>240</v>
      </c>
      <c r="T46" s="293">
        <v>3</v>
      </c>
      <c r="U46" s="293">
        <v>25</v>
      </c>
      <c r="V46" s="293">
        <v>28</v>
      </c>
      <c r="W46" s="293">
        <v>10</v>
      </c>
      <c r="X46" s="295">
        <v>915</v>
      </c>
      <c r="Y46" s="298" t="s">
        <v>981</v>
      </c>
    </row>
    <row r="47" spans="1:25" x14ac:dyDescent="0.25">
      <c r="A47" s="305"/>
      <c r="B47" s="269"/>
      <c r="C47" s="269"/>
      <c r="D47" s="269"/>
      <c r="E47" s="269"/>
      <c r="F47" s="247"/>
      <c r="G47" s="269"/>
      <c r="H47" s="269"/>
      <c r="I47" s="269"/>
      <c r="J47" s="269"/>
      <c r="K47" s="147" t="s">
        <v>958</v>
      </c>
      <c r="L47" s="148" t="s">
        <v>155</v>
      </c>
      <c r="M47" s="65" t="s">
        <v>1018</v>
      </c>
      <c r="N47" s="140">
        <v>240</v>
      </c>
      <c r="O47" s="140">
        <v>3</v>
      </c>
      <c r="P47" s="65" t="s">
        <v>76</v>
      </c>
      <c r="Q47" s="65">
        <v>42</v>
      </c>
      <c r="R47" s="64">
        <v>15</v>
      </c>
      <c r="S47" s="197"/>
      <c r="T47" s="197"/>
      <c r="U47" s="197"/>
      <c r="V47" s="197"/>
      <c r="W47" s="197"/>
      <c r="X47" s="296"/>
      <c r="Y47" s="299"/>
    </row>
    <row r="48" spans="1:25" ht="15.75" thickBot="1" x14ac:dyDescent="0.3">
      <c r="A48" s="310"/>
      <c r="B48" s="202"/>
      <c r="C48" s="286"/>
      <c r="D48" s="286"/>
      <c r="E48" s="286"/>
      <c r="F48" s="289"/>
      <c r="G48" s="286"/>
      <c r="H48" s="286"/>
      <c r="I48" s="286"/>
      <c r="J48" s="286"/>
      <c r="K48" s="149" t="s">
        <v>960</v>
      </c>
      <c r="L48" s="150" t="s">
        <v>155</v>
      </c>
      <c r="M48" s="151" t="s">
        <v>1029</v>
      </c>
      <c r="N48" s="141">
        <v>240</v>
      </c>
      <c r="O48" s="141">
        <v>3</v>
      </c>
      <c r="P48" s="151" t="s">
        <v>962</v>
      </c>
      <c r="Q48" s="151" t="s">
        <v>1030</v>
      </c>
      <c r="R48" s="152"/>
      <c r="S48" s="198"/>
      <c r="T48" s="198"/>
      <c r="U48" s="198"/>
      <c r="V48" s="198"/>
      <c r="W48" s="198"/>
      <c r="X48" s="319"/>
      <c r="Y48" s="272"/>
    </row>
    <row r="49" spans="1:25" x14ac:dyDescent="0.25">
      <c r="A49" s="304" t="s">
        <v>1266</v>
      </c>
      <c r="B49" s="285" t="s">
        <v>168</v>
      </c>
      <c r="C49" s="287">
        <v>34570</v>
      </c>
      <c r="D49" s="285" t="s">
        <v>953</v>
      </c>
      <c r="E49" s="285" t="s">
        <v>954</v>
      </c>
      <c r="F49" s="288" t="s">
        <v>955</v>
      </c>
      <c r="G49" s="285">
        <v>6</v>
      </c>
      <c r="H49" s="285">
        <v>14</v>
      </c>
      <c r="I49" s="285">
        <v>11</v>
      </c>
      <c r="J49" s="292" t="s">
        <v>956</v>
      </c>
      <c r="K49" s="143" t="s">
        <v>151</v>
      </c>
      <c r="L49" s="144" t="s">
        <v>155</v>
      </c>
      <c r="M49" s="145" t="s">
        <v>11</v>
      </c>
      <c r="N49" s="145">
        <v>600</v>
      </c>
      <c r="O49" s="145">
        <v>3</v>
      </c>
      <c r="P49" s="145" t="s">
        <v>154</v>
      </c>
      <c r="Q49" s="145">
        <v>25</v>
      </c>
      <c r="R49" s="146"/>
      <c r="S49" s="293">
        <v>240</v>
      </c>
      <c r="T49" s="293">
        <v>3</v>
      </c>
      <c r="U49" s="293">
        <v>25</v>
      </c>
      <c r="V49" s="293">
        <v>15.2</v>
      </c>
      <c r="W49" s="293">
        <v>5</v>
      </c>
      <c r="X49" s="298">
        <v>915</v>
      </c>
      <c r="Y49" s="298" t="s">
        <v>998</v>
      </c>
    </row>
    <row r="50" spans="1:25" x14ac:dyDescent="0.25">
      <c r="A50" s="305"/>
      <c r="B50" s="269"/>
      <c r="C50" s="269"/>
      <c r="D50" s="269"/>
      <c r="E50" s="269"/>
      <c r="F50" s="247"/>
      <c r="G50" s="269"/>
      <c r="H50" s="269"/>
      <c r="I50" s="269"/>
      <c r="J50" s="269"/>
      <c r="K50" s="147" t="s">
        <v>958</v>
      </c>
      <c r="L50" s="148" t="s">
        <v>155</v>
      </c>
      <c r="M50" s="65" t="s">
        <v>47</v>
      </c>
      <c r="N50" s="140">
        <v>240</v>
      </c>
      <c r="O50" s="140">
        <v>3</v>
      </c>
      <c r="P50" s="65" t="s">
        <v>959</v>
      </c>
      <c r="Q50" s="65">
        <v>22</v>
      </c>
      <c r="R50" s="64">
        <v>7.5</v>
      </c>
      <c r="S50" s="197"/>
      <c r="T50" s="197"/>
      <c r="U50" s="197"/>
      <c r="V50" s="197"/>
      <c r="W50" s="197"/>
      <c r="X50" s="299"/>
      <c r="Y50" s="299"/>
    </row>
    <row r="51" spans="1:25" ht="15.75" thickBot="1" x14ac:dyDescent="0.3">
      <c r="A51" s="310"/>
      <c r="B51" s="202"/>
      <c r="C51" s="286"/>
      <c r="D51" s="286"/>
      <c r="E51" s="286"/>
      <c r="F51" s="289"/>
      <c r="G51" s="286"/>
      <c r="H51" s="286"/>
      <c r="I51" s="286"/>
      <c r="J51" s="286"/>
      <c r="K51" s="149" t="s">
        <v>960</v>
      </c>
      <c r="L51" s="150" t="s">
        <v>155</v>
      </c>
      <c r="M51" s="151" t="s">
        <v>1029</v>
      </c>
      <c r="N51" s="141">
        <v>240</v>
      </c>
      <c r="O51" s="141">
        <v>3</v>
      </c>
      <c r="P51" s="151" t="s">
        <v>962</v>
      </c>
      <c r="Q51" s="151" t="s">
        <v>1030</v>
      </c>
      <c r="R51" s="152"/>
      <c r="S51" s="198"/>
      <c r="T51" s="198"/>
      <c r="U51" s="198"/>
      <c r="V51" s="198"/>
      <c r="W51" s="198"/>
      <c r="X51" s="272"/>
      <c r="Y51" s="299"/>
    </row>
    <row r="52" spans="1:25" x14ac:dyDescent="0.25">
      <c r="A52" s="304" t="s">
        <v>1267</v>
      </c>
      <c r="B52" s="285" t="s">
        <v>168</v>
      </c>
      <c r="C52" s="287">
        <v>34570</v>
      </c>
      <c r="D52" s="285" t="s">
        <v>953</v>
      </c>
      <c r="E52" s="285" t="s">
        <v>954</v>
      </c>
      <c r="F52" s="288" t="s">
        <v>955</v>
      </c>
      <c r="G52" s="285">
        <v>6</v>
      </c>
      <c r="H52" s="285">
        <v>14</v>
      </c>
      <c r="I52" s="285">
        <v>11</v>
      </c>
      <c r="J52" s="292" t="s">
        <v>956</v>
      </c>
      <c r="K52" s="143" t="s">
        <v>151</v>
      </c>
      <c r="L52" s="144" t="s">
        <v>155</v>
      </c>
      <c r="M52" s="145" t="s">
        <v>12</v>
      </c>
      <c r="N52" s="145">
        <v>600</v>
      </c>
      <c r="O52" s="145">
        <v>3</v>
      </c>
      <c r="P52" s="145" t="s">
        <v>154</v>
      </c>
      <c r="Q52" s="145">
        <v>50</v>
      </c>
      <c r="R52" s="146"/>
      <c r="S52" s="293">
        <v>240</v>
      </c>
      <c r="T52" s="293">
        <v>3</v>
      </c>
      <c r="U52" s="293">
        <v>25</v>
      </c>
      <c r="V52" s="293">
        <v>22</v>
      </c>
      <c r="W52" s="293">
        <v>7.5</v>
      </c>
      <c r="X52" s="298">
        <v>915</v>
      </c>
      <c r="Y52" s="298" t="s">
        <v>998</v>
      </c>
    </row>
    <row r="53" spans="1:25" x14ac:dyDescent="0.25">
      <c r="A53" s="305"/>
      <c r="B53" s="269"/>
      <c r="C53" s="269"/>
      <c r="D53" s="269"/>
      <c r="E53" s="269"/>
      <c r="F53" s="247"/>
      <c r="G53" s="269"/>
      <c r="H53" s="269"/>
      <c r="I53" s="269"/>
      <c r="J53" s="269"/>
      <c r="K53" s="147" t="s">
        <v>958</v>
      </c>
      <c r="L53" s="148" t="s">
        <v>155</v>
      </c>
      <c r="M53" s="65" t="s">
        <v>47</v>
      </c>
      <c r="N53" s="140">
        <v>240</v>
      </c>
      <c r="O53" s="140">
        <v>3</v>
      </c>
      <c r="P53" s="65" t="s">
        <v>959</v>
      </c>
      <c r="Q53" s="65">
        <v>22</v>
      </c>
      <c r="R53" s="64">
        <v>7.5</v>
      </c>
      <c r="S53" s="197"/>
      <c r="T53" s="197"/>
      <c r="U53" s="197"/>
      <c r="V53" s="197"/>
      <c r="W53" s="197"/>
      <c r="X53" s="299"/>
      <c r="Y53" s="299"/>
    </row>
    <row r="54" spans="1:25" ht="15.75" thickBot="1" x14ac:dyDescent="0.3">
      <c r="A54" s="310"/>
      <c r="B54" s="202"/>
      <c r="C54" s="286"/>
      <c r="D54" s="286"/>
      <c r="E54" s="286"/>
      <c r="F54" s="289"/>
      <c r="G54" s="286"/>
      <c r="H54" s="286"/>
      <c r="I54" s="286"/>
      <c r="J54" s="286"/>
      <c r="K54" s="149" t="s">
        <v>960</v>
      </c>
      <c r="L54" s="150" t="s">
        <v>155</v>
      </c>
      <c r="M54" s="151" t="s">
        <v>1029</v>
      </c>
      <c r="N54" s="141">
        <v>240</v>
      </c>
      <c r="O54" s="141">
        <v>3</v>
      </c>
      <c r="P54" s="151" t="s">
        <v>962</v>
      </c>
      <c r="Q54" s="151" t="s">
        <v>1030</v>
      </c>
      <c r="R54" s="152"/>
      <c r="S54" s="198"/>
      <c r="T54" s="198"/>
      <c r="U54" s="198"/>
      <c r="V54" s="198"/>
      <c r="W54" s="198"/>
      <c r="X54" s="272"/>
      <c r="Y54" s="272"/>
    </row>
    <row r="55" spans="1:25" x14ac:dyDescent="0.25">
      <c r="A55" s="304" t="s">
        <v>1268</v>
      </c>
      <c r="B55" s="285" t="s">
        <v>168</v>
      </c>
      <c r="C55" s="287">
        <v>34570</v>
      </c>
      <c r="D55" s="285" t="s">
        <v>953</v>
      </c>
      <c r="E55" s="285" t="s">
        <v>954</v>
      </c>
      <c r="F55" s="288" t="s">
        <v>955</v>
      </c>
      <c r="G55" s="285">
        <v>6</v>
      </c>
      <c r="H55" s="285">
        <v>14</v>
      </c>
      <c r="I55" s="285">
        <v>11</v>
      </c>
      <c r="J55" s="292" t="s">
        <v>956</v>
      </c>
      <c r="K55" s="143" t="s">
        <v>151</v>
      </c>
      <c r="L55" s="144" t="s">
        <v>155</v>
      </c>
      <c r="M55" s="145" t="s">
        <v>7</v>
      </c>
      <c r="N55" s="145">
        <v>600</v>
      </c>
      <c r="O55" s="145">
        <v>3</v>
      </c>
      <c r="P55" s="145" t="s">
        <v>154</v>
      </c>
      <c r="Q55" s="145">
        <v>2</v>
      </c>
      <c r="R55" s="146"/>
      <c r="S55" s="293">
        <v>480</v>
      </c>
      <c r="T55" s="293">
        <v>3</v>
      </c>
      <c r="U55" s="293">
        <v>10</v>
      </c>
      <c r="V55" s="293">
        <v>1.1000000000000001</v>
      </c>
      <c r="W55" s="293">
        <v>0.5</v>
      </c>
      <c r="X55" s="298">
        <v>915</v>
      </c>
      <c r="Y55" s="298" t="s">
        <v>998</v>
      </c>
    </row>
    <row r="56" spans="1:25" x14ac:dyDescent="0.25">
      <c r="A56" s="305"/>
      <c r="B56" s="269"/>
      <c r="C56" s="269"/>
      <c r="D56" s="269"/>
      <c r="E56" s="269"/>
      <c r="F56" s="247"/>
      <c r="G56" s="269"/>
      <c r="H56" s="269"/>
      <c r="I56" s="269"/>
      <c r="J56" s="269"/>
      <c r="K56" s="147" t="s">
        <v>958</v>
      </c>
      <c r="L56" s="148" t="s">
        <v>155</v>
      </c>
      <c r="M56" s="65" t="s">
        <v>1037</v>
      </c>
      <c r="N56" s="140">
        <v>480</v>
      </c>
      <c r="O56" s="140">
        <v>3</v>
      </c>
      <c r="P56" s="65" t="s">
        <v>959</v>
      </c>
      <c r="Q56" s="65">
        <v>14</v>
      </c>
      <c r="R56" s="64">
        <v>10</v>
      </c>
      <c r="S56" s="197"/>
      <c r="T56" s="197"/>
      <c r="U56" s="197"/>
      <c r="V56" s="197"/>
      <c r="W56" s="197"/>
      <c r="X56" s="299"/>
      <c r="Y56" s="299"/>
    </row>
    <row r="57" spans="1:25" ht="15.75" thickBot="1" x14ac:dyDescent="0.3">
      <c r="A57" s="310"/>
      <c r="B57" s="202"/>
      <c r="C57" s="286"/>
      <c r="D57" s="286"/>
      <c r="E57" s="286"/>
      <c r="F57" s="289"/>
      <c r="G57" s="286"/>
      <c r="H57" s="286"/>
      <c r="I57" s="286"/>
      <c r="J57" s="286"/>
      <c r="K57" s="149" t="s">
        <v>960</v>
      </c>
      <c r="L57" s="150" t="s">
        <v>155</v>
      </c>
      <c r="M57" s="151" t="s">
        <v>22</v>
      </c>
      <c r="N57" s="141">
        <v>480</v>
      </c>
      <c r="O57" s="141">
        <v>3</v>
      </c>
      <c r="P57" s="151" t="s">
        <v>1027</v>
      </c>
      <c r="Q57" s="151" t="s">
        <v>1035</v>
      </c>
      <c r="R57" s="152"/>
      <c r="S57" s="198"/>
      <c r="T57" s="198"/>
      <c r="U57" s="198"/>
      <c r="V57" s="198"/>
      <c r="W57" s="198"/>
      <c r="X57" s="272"/>
      <c r="Y57" s="299"/>
    </row>
    <row r="58" spans="1:25" x14ac:dyDescent="0.25">
      <c r="A58" s="304" t="s">
        <v>1269</v>
      </c>
      <c r="B58" s="285" t="s">
        <v>168</v>
      </c>
      <c r="C58" s="287">
        <v>34570</v>
      </c>
      <c r="D58" s="285" t="s">
        <v>953</v>
      </c>
      <c r="E58" s="285" t="s">
        <v>954</v>
      </c>
      <c r="F58" s="288" t="s">
        <v>955</v>
      </c>
      <c r="G58" s="285">
        <v>6</v>
      </c>
      <c r="H58" s="285">
        <v>14</v>
      </c>
      <c r="I58" s="285">
        <v>11</v>
      </c>
      <c r="J58" s="292" t="s">
        <v>956</v>
      </c>
      <c r="K58" s="143" t="s">
        <v>151</v>
      </c>
      <c r="L58" s="144" t="s">
        <v>155</v>
      </c>
      <c r="M58" s="145" t="s">
        <v>7</v>
      </c>
      <c r="N58" s="145">
        <v>600</v>
      </c>
      <c r="O58" s="145">
        <v>3</v>
      </c>
      <c r="P58" s="145" t="s">
        <v>154</v>
      </c>
      <c r="Q58" s="145">
        <v>2</v>
      </c>
      <c r="R58" s="146"/>
      <c r="S58" s="293">
        <v>480</v>
      </c>
      <c r="T58" s="293">
        <v>3</v>
      </c>
      <c r="U58" s="293">
        <v>10</v>
      </c>
      <c r="V58" s="293">
        <v>1.6</v>
      </c>
      <c r="W58" s="293">
        <v>0.75</v>
      </c>
      <c r="X58" s="298">
        <v>915</v>
      </c>
      <c r="Y58" s="298" t="s">
        <v>998</v>
      </c>
    </row>
    <row r="59" spans="1:25" x14ac:dyDescent="0.25">
      <c r="A59" s="305"/>
      <c r="B59" s="269"/>
      <c r="C59" s="269"/>
      <c r="D59" s="269"/>
      <c r="E59" s="269"/>
      <c r="F59" s="247"/>
      <c r="G59" s="269"/>
      <c r="H59" s="269"/>
      <c r="I59" s="269"/>
      <c r="J59" s="269"/>
      <c r="K59" s="147" t="s">
        <v>958</v>
      </c>
      <c r="L59" s="148" t="s">
        <v>155</v>
      </c>
      <c r="M59" s="65" t="s">
        <v>1037</v>
      </c>
      <c r="N59" s="140">
        <v>480</v>
      </c>
      <c r="O59" s="140">
        <v>3</v>
      </c>
      <c r="P59" s="65" t="s">
        <v>959</v>
      </c>
      <c r="Q59" s="65">
        <v>14</v>
      </c>
      <c r="R59" s="64">
        <v>10</v>
      </c>
      <c r="S59" s="197"/>
      <c r="T59" s="197"/>
      <c r="U59" s="197"/>
      <c r="V59" s="197"/>
      <c r="W59" s="197"/>
      <c r="X59" s="299"/>
      <c r="Y59" s="299"/>
    </row>
    <row r="60" spans="1:25" ht="15.75" thickBot="1" x14ac:dyDescent="0.3">
      <c r="A60" s="310"/>
      <c r="B60" s="202"/>
      <c r="C60" s="286"/>
      <c r="D60" s="286"/>
      <c r="E60" s="286"/>
      <c r="F60" s="289"/>
      <c r="G60" s="286"/>
      <c r="H60" s="286"/>
      <c r="I60" s="286"/>
      <c r="J60" s="286"/>
      <c r="K60" s="149" t="s">
        <v>960</v>
      </c>
      <c r="L60" s="150" t="s">
        <v>155</v>
      </c>
      <c r="M60" s="151" t="s">
        <v>22</v>
      </c>
      <c r="N60" s="141">
        <v>480</v>
      </c>
      <c r="O60" s="141">
        <v>3</v>
      </c>
      <c r="P60" s="151" t="s">
        <v>1027</v>
      </c>
      <c r="Q60" s="151" t="s">
        <v>1035</v>
      </c>
      <c r="R60" s="152"/>
      <c r="S60" s="198"/>
      <c r="T60" s="198"/>
      <c r="U60" s="198"/>
      <c r="V60" s="198"/>
      <c r="W60" s="198"/>
      <c r="X60" s="272"/>
      <c r="Y60" s="299"/>
    </row>
    <row r="61" spans="1:25" x14ac:dyDescent="0.25">
      <c r="A61" s="304" t="s">
        <v>1270</v>
      </c>
      <c r="B61" s="285" t="s">
        <v>168</v>
      </c>
      <c r="C61" s="287">
        <v>34570</v>
      </c>
      <c r="D61" s="285" t="s">
        <v>953</v>
      </c>
      <c r="E61" s="285" t="s">
        <v>954</v>
      </c>
      <c r="F61" s="288" t="s">
        <v>955</v>
      </c>
      <c r="G61" s="285">
        <v>6</v>
      </c>
      <c r="H61" s="285">
        <v>14</v>
      </c>
      <c r="I61" s="285">
        <v>11</v>
      </c>
      <c r="J61" s="292" t="s">
        <v>956</v>
      </c>
      <c r="K61" s="143" t="s">
        <v>151</v>
      </c>
      <c r="L61" s="144" t="s">
        <v>155</v>
      </c>
      <c r="M61" s="145" t="s">
        <v>8</v>
      </c>
      <c r="N61" s="145">
        <v>600</v>
      </c>
      <c r="O61" s="145">
        <v>3</v>
      </c>
      <c r="P61" s="145" t="s">
        <v>154</v>
      </c>
      <c r="Q61" s="145">
        <v>3.5</v>
      </c>
      <c r="R61" s="146"/>
      <c r="S61" s="293">
        <v>480</v>
      </c>
      <c r="T61" s="293">
        <v>3</v>
      </c>
      <c r="U61" s="293">
        <v>10</v>
      </c>
      <c r="V61" s="293">
        <v>2.1</v>
      </c>
      <c r="W61" s="293">
        <v>1</v>
      </c>
      <c r="X61" s="298">
        <v>915</v>
      </c>
      <c r="Y61" s="298" t="s">
        <v>998</v>
      </c>
    </row>
    <row r="62" spans="1:25" x14ac:dyDescent="0.25">
      <c r="A62" s="305"/>
      <c r="B62" s="269"/>
      <c r="C62" s="269"/>
      <c r="D62" s="269"/>
      <c r="E62" s="269"/>
      <c r="F62" s="247"/>
      <c r="G62" s="269"/>
      <c r="H62" s="269"/>
      <c r="I62" s="269"/>
      <c r="J62" s="269"/>
      <c r="K62" s="147" t="s">
        <v>958</v>
      </c>
      <c r="L62" s="148" t="s">
        <v>155</v>
      </c>
      <c r="M62" s="65" t="s">
        <v>1037</v>
      </c>
      <c r="N62" s="140">
        <v>480</v>
      </c>
      <c r="O62" s="140">
        <v>3</v>
      </c>
      <c r="P62" s="65" t="s">
        <v>959</v>
      </c>
      <c r="Q62" s="65">
        <v>14</v>
      </c>
      <c r="R62" s="64">
        <v>10</v>
      </c>
      <c r="S62" s="197"/>
      <c r="T62" s="197"/>
      <c r="U62" s="197"/>
      <c r="V62" s="197"/>
      <c r="W62" s="197"/>
      <c r="X62" s="299"/>
      <c r="Y62" s="299"/>
    </row>
    <row r="63" spans="1:25" ht="15.75" thickBot="1" x14ac:dyDescent="0.3">
      <c r="A63" s="310"/>
      <c r="B63" s="202"/>
      <c r="C63" s="286"/>
      <c r="D63" s="286"/>
      <c r="E63" s="286"/>
      <c r="F63" s="289"/>
      <c r="G63" s="286"/>
      <c r="H63" s="286"/>
      <c r="I63" s="286"/>
      <c r="J63" s="286"/>
      <c r="K63" s="149" t="s">
        <v>960</v>
      </c>
      <c r="L63" s="150" t="s">
        <v>155</v>
      </c>
      <c r="M63" s="151" t="s">
        <v>25</v>
      </c>
      <c r="N63" s="141">
        <v>480</v>
      </c>
      <c r="O63" s="141">
        <v>3</v>
      </c>
      <c r="P63" s="151" t="s">
        <v>1027</v>
      </c>
      <c r="Q63" s="151" t="s">
        <v>1028</v>
      </c>
      <c r="R63" s="152"/>
      <c r="S63" s="198"/>
      <c r="T63" s="198"/>
      <c r="U63" s="198"/>
      <c r="V63" s="198"/>
      <c r="W63" s="198"/>
      <c r="X63" s="272"/>
      <c r="Y63" s="299"/>
    </row>
    <row r="64" spans="1:25" x14ac:dyDescent="0.25">
      <c r="A64" s="304" t="s">
        <v>1271</v>
      </c>
      <c r="B64" s="285" t="s">
        <v>168</v>
      </c>
      <c r="C64" s="287">
        <v>34570</v>
      </c>
      <c r="D64" s="285" t="s">
        <v>953</v>
      </c>
      <c r="E64" s="285" t="s">
        <v>954</v>
      </c>
      <c r="F64" s="288" t="s">
        <v>955</v>
      </c>
      <c r="G64" s="285">
        <v>6</v>
      </c>
      <c r="H64" s="285">
        <v>14</v>
      </c>
      <c r="I64" s="285">
        <v>11</v>
      </c>
      <c r="J64" s="292" t="s">
        <v>956</v>
      </c>
      <c r="K64" s="143" t="s">
        <v>151</v>
      </c>
      <c r="L64" s="144" t="s">
        <v>155</v>
      </c>
      <c r="M64" s="145" t="s">
        <v>8</v>
      </c>
      <c r="N64" s="145">
        <v>600</v>
      </c>
      <c r="O64" s="145">
        <v>3</v>
      </c>
      <c r="P64" s="145" t="s">
        <v>154</v>
      </c>
      <c r="Q64" s="145">
        <v>3.5</v>
      </c>
      <c r="R64" s="146"/>
      <c r="S64" s="293">
        <v>480</v>
      </c>
      <c r="T64" s="293">
        <v>3</v>
      </c>
      <c r="U64" s="293">
        <v>10</v>
      </c>
      <c r="V64" s="293">
        <v>3</v>
      </c>
      <c r="W64" s="293">
        <v>1.5</v>
      </c>
      <c r="X64" s="298">
        <v>915</v>
      </c>
      <c r="Y64" s="298" t="s">
        <v>998</v>
      </c>
    </row>
    <row r="65" spans="1:25" x14ac:dyDescent="0.25">
      <c r="A65" s="305"/>
      <c r="B65" s="269"/>
      <c r="C65" s="269"/>
      <c r="D65" s="269"/>
      <c r="E65" s="269"/>
      <c r="F65" s="247"/>
      <c r="G65" s="269"/>
      <c r="H65" s="269"/>
      <c r="I65" s="269"/>
      <c r="J65" s="269"/>
      <c r="K65" s="147" t="s">
        <v>958</v>
      </c>
      <c r="L65" s="148" t="s">
        <v>155</v>
      </c>
      <c r="M65" s="65" t="s">
        <v>1037</v>
      </c>
      <c r="N65" s="140">
        <v>480</v>
      </c>
      <c r="O65" s="140">
        <v>3</v>
      </c>
      <c r="P65" s="65" t="s">
        <v>959</v>
      </c>
      <c r="Q65" s="65">
        <v>14</v>
      </c>
      <c r="R65" s="64">
        <v>10</v>
      </c>
      <c r="S65" s="197"/>
      <c r="T65" s="197"/>
      <c r="U65" s="197"/>
      <c r="V65" s="197"/>
      <c r="W65" s="197"/>
      <c r="X65" s="299"/>
      <c r="Y65" s="299"/>
    </row>
    <row r="66" spans="1:25" ht="15.75" thickBot="1" x14ac:dyDescent="0.3">
      <c r="A66" s="310"/>
      <c r="B66" s="202"/>
      <c r="C66" s="286"/>
      <c r="D66" s="286"/>
      <c r="E66" s="286"/>
      <c r="F66" s="289"/>
      <c r="G66" s="286"/>
      <c r="H66" s="286"/>
      <c r="I66" s="286"/>
      <c r="J66" s="286"/>
      <c r="K66" s="149" t="s">
        <v>960</v>
      </c>
      <c r="L66" s="150" t="s">
        <v>155</v>
      </c>
      <c r="M66" s="151" t="s">
        <v>25</v>
      </c>
      <c r="N66" s="141">
        <v>480</v>
      </c>
      <c r="O66" s="141">
        <v>3</v>
      </c>
      <c r="P66" s="151" t="s">
        <v>1027</v>
      </c>
      <c r="Q66" s="151" t="s">
        <v>1028</v>
      </c>
      <c r="R66" s="152"/>
      <c r="S66" s="198"/>
      <c r="T66" s="198"/>
      <c r="U66" s="198"/>
      <c r="V66" s="198"/>
      <c r="W66" s="198"/>
      <c r="X66" s="272"/>
      <c r="Y66" s="299"/>
    </row>
    <row r="67" spans="1:25" x14ac:dyDescent="0.25">
      <c r="A67" s="304" t="s">
        <v>1272</v>
      </c>
      <c r="B67" s="285" t="s">
        <v>168</v>
      </c>
      <c r="C67" s="287">
        <v>34570</v>
      </c>
      <c r="D67" s="285" t="s">
        <v>953</v>
      </c>
      <c r="E67" s="285" t="s">
        <v>954</v>
      </c>
      <c r="F67" s="288" t="s">
        <v>955</v>
      </c>
      <c r="G67" s="285">
        <v>6</v>
      </c>
      <c r="H67" s="285">
        <v>14</v>
      </c>
      <c r="I67" s="285">
        <v>11</v>
      </c>
      <c r="J67" s="292" t="s">
        <v>956</v>
      </c>
      <c r="K67" s="143" t="s">
        <v>151</v>
      </c>
      <c r="L67" s="144" t="s">
        <v>155</v>
      </c>
      <c r="M67" s="145" t="s">
        <v>8</v>
      </c>
      <c r="N67" s="145">
        <v>600</v>
      </c>
      <c r="O67" s="145">
        <v>3</v>
      </c>
      <c r="P67" s="145" t="s">
        <v>154</v>
      </c>
      <c r="Q67" s="145">
        <v>3.5</v>
      </c>
      <c r="R67" s="146"/>
      <c r="S67" s="293">
        <v>480</v>
      </c>
      <c r="T67" s="293">
        <v>3</v>
      </c>
      <c r="U67" s="293">
        <v>10</v>
      </c>
      <c r="V67" s="293">
        <v>3</v>
      </c>
      <c r="W67" s="293">
        <v>1.5</v>
      </c>
      <c r="X67" s="298">
        <v>915</v>
      </c>
      <c r="Y67" s="298" t="s">
        <v>998</v>
      </c>
    </row>
    <row r="68" spans="1:25" x14ac:dyDescent="0.25">
      <c r="A68" s="305"/>
      <c r="B68" s="269"/>
      <c r="C68" s="269"/>
      <c r="D68" s="269"/>
      <c r="E68" s="269"/>
      <c r="F68" s="247"/>
      <c r="G68" s="269"/>
      <c r="H68" s="269"/>
      <c r="I68" s="269"/>
      <c r="J68" s="269"/>
      <c r="K68" s="147" t="s">
        <v>958</v>
      </c>
      <c r="L68" s="148" t="s">
        <v>155</v>
      </c>
      <c r="M68" s="65" t="s">
        <v>1037</v>
      </c>
      <c r="N68" s="140">
        <v>480</v>
      </c>
      <c r="O68" s="140">
        <v>3</v>
      </c>
      <c r="P68" s="65" t="s">
        <v>959</v>
      </c>
      <c r="Q68" s="65">
        <v>14</v>
      </c>
      <c r="R68" s="64">
        <v>10</v>
      </c>
      <c r="S68" s="197"/>
      <c r="T68" s="197"/>
      <c r="U68" s="197"/>
      <c r="V68" s="197"/>
      <c r="W68" s="197"/>
      <c r="X68" s="299"/>
      <c r="Y68" s="299"/>
    </row>
    <row r="69" spans="1:25" ht="15.75" thickBot="1" x14ac:dyDescent="0.3">
      <c r="A69" s="310"/>
      <c r="B69" s="202"/>
      <c r="C69" s="286"/>
      <c r="D69" s="286"/>
      <c r="E69" s="286"/>
      <c r="F69" s="289"/>
      <c r="G69" s="286"/>
      <c r="H69" s="286"/>
      <c r="I69" s="286"/>
      <c r="J69" s="286"/>
      <c r="K69" s="149" t="s">
        <v>960</v>
      </c>
      <c r="L69" s="150" t="s">
        <v>155</v>
      </c>
      <c r="M69" s="151" t="s">
        <v>25</v>
      </c>
      <c r="N69" s="141">
        <v>480</v>
      </c>
      <c r="O69" s="141">
        <v>3</v>
      </c>
      <c r="P69" s="151" t="s">
        <v>1027</v>
      </c>
      <c r="Q69" s="151" t="s">
        <v>1028</v>
      </c>
      <c r="R69" s="152"/>
      <c r="S69" s="198"/>
      <c r="T69" s="198"/>
      <c r="U69" s="198"/>
      <c r="V69" s="198"/>
      <c r="W69" s="198"/>
      <c r="X69" s="272"/>
      <c r="Y69" s="299"/>
    </row>
    <row r="70" spans="1:25" x14ac:dyDescent="0.25">
      <c r="A70" s="304" t="s">
        <v>1273</v>
      </c>
      <c r="B70" s="285" t="s">
        <v>168</v>
      </c>
      <c r="C70" s="287">
        <v>34570</v>
      </c>
      <c r="D70" s="285" t="s">
        <v>953</v>
      </c>
      <c r="E70" s="285" t="s">
        <v>954</v>
      </c>
      <c r="F70" s="288" t="s">
        <v>955</v>
      </c>
      <c r="G70" s="285">
        <v>6</v>
      </c>
      <c r="H70" s="285">
        <v>14</v>
      </c>
      <c r="I70" s="285">
        <v>11</v>
      </c>
      <c r="J70" s="292" t="s">
        <v>956</v>
      </c>
      <c r="K70" s="143" t="s">
        <v>151</v>
      </c>
      <c r="L70" s="144" t="s">
        <v>155</v>
      </c>
      <c r="M70" s="145" t="s">
        <v>9</v>
      </c>
      <c r="N70" s="145">
        <v>600</v>
      </c>
      <c r="O70" s="145">
        <v>3</v>
      </c>
      <c r="P70" s="145" t="s">
        <v>154</v>
      </c>
      <c r="Q70" s="145">
        <v>7</v>
      </c>
      <c r="R70" s="146"/>
      <c r="S70" s="293">
        <v>480</v>
      </c>
      <c r="T70" s="293">
        <v>3</v>
      </c>
      <c r="U70" s="293">
        <v>10</v>
      </c>
      <c r="V70" s="293">
        <v>3.4</v>
      </c>
      <c r="W70" s="293">
        <v>2</v>
      </c>
      <c r="X70" s="298">
        <v>915</v>
      </c>
      <c r="Y70" s="298" t="s">
        <v>998</v>
      </c>
    </row>
    <row r="71" spans="1:25" x14ac:dyDescent="0.25">
      <c r="A71" s="305"/>
      <c r="B71" s="269"/>
      <c r="C71" s="269"/>
      <c r="D71" s="269"/>
      <c r="E71" s="269"/>
      <c r="F71" s="247"/>
      <c r="G71" s="269"/>
      <c r="H71" s="269"/>
      <c r="I71" s="269"/>
      <c r="J71" s="269"/>
      <c r="K71" s="147" t="s">
        <v>958</v>
      </c>
      <c r="L71" s="148" t="s">
        <v>155</v>
      </c>
      <c r="M71" s="65" t="s">
        <v>1037</v>
      </c>
      <c r="N71" s="140">
        <v>480</v>
      </c>
      <c r="O71" s="140">
        <v>3</v>
      </c>
      <c r="P71" s="65" t="s">
        <v>959</v>
      </c>
      <c r="Q71" s="65">
        <v>14</v>
      </c>
      <c r="R71" s="64">
        <v>10</v>
      </c>
      <c r="S71" s="197"/>
      <c r="T71" s="197"/>
      <c r="U71" s="197"/>
      <c r="V71" s="197"/>
      <c r="W71" s="197"/>
      <c r="X71" s="299"/>
      <c r="Y71" s="299"/>
    </row>
    <row r="72" spans="1:25" ht="15.75" thickBot="1" x14ac:dyDescent="0.3">
      <c r="A72" s="310"/>
      <c r="B72" s="202"/>
      <c r="C72" s="286"/>
      <c r="D72" s="286"/>
      <c r="E72" s="286"/>
      <c r="F72" s="289"/>
      <c r="G72" s="286"/>
      <c r="H72" s="286"/>
      <c r="I72" s="286"/>
      <c r="J72" s="286"/>
      <c r="K72" s="149" t="s">
        <v>960</v>
      </c>
      <c r="L72" s="150" t="s">
        <v>155</v>
      </c>
      <c r="M72" s="151" t="s">
        <v>25</v>
      </c>
      <c r="N72" s="141">
        <v>480</v>
      </c>
      <c r="O72" s="141">
        <v>3</v>
      </c>
      <c r="P72" s="151" t="s">
        <v>1027</v>
      </c>
      <c r="Q72" s="151" t="s">
        <v>1028</v>
      </c>
      <c r="R72" s="152"/>
      <c r="S72" s="198"/>
      <c r="T72" s="198"/>
      <c r="U72" s="198"/>
      <c r="V72" s="198"/>
      <c r="W72" s="198"/>
      <c r="X72" s="272"/>
      <c r="Y72" s="299"/>
    </row>
    <row r="73" spans="1:25" x14ac:dyDescent="0.25">
      <c r="A73" s="304" t="s">
        <v>1274</v>
      </c>
      <c r="B73" s="285" t="s">
        <v>168</v>
      </c>
      <c r="C73" s="287">
        <v>34570</v>
      </c>
      <c r="D73" s="285" t="s">
        <v>953</v>
      </c>
      <c r="E73" s="285" t="s">
        <v>954</v>
      </c>
      <c r="F73" s="288" t="s">
        <v>955</v>
      </c>
      <c r="G73" s="285">
        <v>6</v>
      </c>
      <c r="H73" s="285">
        <v>14</v>
      </c>
      <c r="I73" s="285">
        <v>11</v>
      </c>
      <c r="J73" s="292" t="s">
        <v>956</v>
      </c>
      <c r="K73" s="143" t="s">
        <v>151</v>
      </c>
      <c r="L73" s="144" t="s">
        <v>155</v>
      </c>
      <c r="M73" s="145" t="s">
        <v>11</v>
      </c>
      <c r="N73" s="145">
        <v>600</v>
      </c>
      <c r="O73" s="145">
        <v>3</v>
      </c>
      <c r="P73" s="145" t="s">
        <v>154</v>
      </c>
      <c r="Q73" s="145">
        <v>25</v>
      </c>
      <c r="R73" s="146"/>
      <c r="S73" s="293">
        <v>480</v>
      </c>
      <c r="T73" s="293">
        <v>3</v>
      </c>
      <c r="U73" s="293">
        <v>18</v>
      </c>
      <c r="V73" s="293">
        <v>21</v>
      </c>
      <c r="W73" s="293">
        <v>15</v>
      </c>
      <c r="X73" s="295">
        <v>915</v>
      </c>
      <c r="Y73" s="298" t="s">
        <v>998</v>
      </c>
    </row>
    <row r="74" spans="1:25" x14ac:dyDescent="0.25">
      <c r="A74" s="305"/>
      <c r="B74" s="269"/>
      <c r="C74" s="269"/>
      <c r="D74" s="269"/>
      <c r="E74" s="269"/>
      <c r="F74" s="247"/>
      <c r="G74" s="269"/>
      <c r="H74" s="269"/>
      <c r="I74" s="269"/>
      <c r="J74" s="269"/>
      <c r="K74" s="147" t="s">
        <v>958</v>
      </c>
      <c r="L74" s="148" t="s">
        <v>155</v>
      </c>
      <c r="M74" s="65" t="s">
        <v>1018</v>
      </c>
      <c r="N74" s="140">
        <v>480</v>
      </c>
      <c r="O74" s="140">
        <v>3</v>
      </c>
      <c r="P74" s="65" t="s">
        <v>76</v>
      </c>
      <c r="Q74" s="65">
        <v>34</v>
      </c>
      <c r="R74" s="64">
        <v>25</v>
      </c>
      <c r="S74" s="197"/>
      <c r="T74" s="197"/>
      <c r="U74" s="197"/>
      <c r="V74" s="197"/>
      <c r="W74" s="197"/>
      <c r="X74" s="296"/>
      <c r="Y74" s="299"/>
    </row>
    <row r="75" spans="1:25" ht="15.75" thickBot="1" x14ac:dyDescent="0.3">
      <c r="A75" s="310"/>
      <c r="B75" s="202"/>
      <c r="C75" s="286"/>
      <c r="D75" s="286"/>
      <c r="E75" s="286"/>
      <c r="F75" s="289"/>
      <c r="G75" s="286"/>
      <c r="H75" s="286"/>
      <c r="I75" s="286"/>
      <c r="J75" s="286"/>
      <c r="K75" s="149" t="s">
        <v>960</v>
      </c>
      <c r="L75" s="150" t="s">
        <v>155</v>
      </c>
      <c r="M75" s="151" t="s">
        <v>1029</v>
      </c>
      <c r="N75" s="141">
        <v>480</v>
      </c>
      <c r="O75" s="141">
        <v>3</v>
      </c>
      <c r="P75" s="151" t="s">
        <v>962</v>
      </c>
      <c r="Q75" s="151" t="s">
        <v>1030</v>
      </c>
      <c r="R75" s="152"/>
      <c r="S75" s="198"/>
      <c r="T75" s="198"/>
      <c r="U75" s="198"/>
      <c r="V75" s="198"/>
      <c r="W75" s="198"/>
      <c r="X75" s="319"/>
      <c r="Y75" s="299"/>
    </row>
    <row r="76" spans="1:25" x14ac:dyDescent="0.25">
      <c r="A76" s="304" t="s">
        <v>1275</v>
      </c>
      <c r="B76" s="285" t="s">
        <v>168</v>
      </c>
      <c r="C76" s="287">
        <v>34570</v>
      </c>
      <c r="D76" s="285" t="s">
        <v>953</v>
      </c>
      <c r="E76" s="285" t="s">
        <v>954</v>
      </c>
      <c r="F76" s="288" t="s">
        <v>955</v>
      </c>
      <c r="G76" s="285">
        <v>6</v>
      </c>
      <c r="H76" s="285">
        <v>14</v>
      </c>
      <c r="I76" s="285">
        <v>11</v>
      </c>
      <c r="J76" s="292" t="s">
        <v>956</v>
      </c>
      <c r="K76" s="143" t="s">
        <v>151</v>
      </c>
      <c r="L76" s="144" t="s">
        <v>155</v>
      </c>
      <c r="M76" s="145" t="s">
        <v>9</v>
      </c>
      <c r="N76" s="145">
        <v>600</v>
      </c>
      <c r="O76" s="145">
        <v>3</v>
      </c>
      <c r="P76" s="145" t="s">
        <v>154</v>
      </c>
      <c r="Q76" s="145">
        <v>7</v>
      </c>
      <c r="R76" s="146"/>
      <c r="S76" s="293">
        <v>480</v>
      </c>
      <c r="T76" s="293">
        <v>3</v>
      </c>
      <c r="U76" s="293">
        <v>10</v>
      </c>
      <c r="V76" s="293">
        <v>4.8</v>
      </c>
      <c r="W76" s="293">
        <v>3</v>
      </c>
      <c r="X76" s="298">
        <v>915</v>
      </c>
      <c r="Y76" s="298" t="s">
        <v>998</v>
      </c>
    </row>
    <row r="77" spans="1:25" x14ac:dyDescent="0.25">
      <c r="A77" s="305"/>
      <c r="B77" s="269"/>
      <c r="C77" s="269"/>
      <c r="D77" s="269"/>
      <c r="E77" s="269"/>
      <c r="F77" s="247"/>
      <c r="G77" s="269"/>
      <c r="H77" s="269"/>
      <c r="I77" s="269"/>
      <c r="J77" s="269"/>
      <c r="K77" s="147" t="s">
        <v>958</v>
      </c>
      <c r="L77" s="148" t="s">
        <v>155</v>
      </c>
      <c r="M77" s="65" t="s">
        <v>1037</v>
      </c>
      <c r="N77" s="140">
        <v>480</v>
      </c>
      <c r="O77" s="140">
        <v>3</v>
      </c>
      <c r="P77" s="65" t="s">
        <v>959</v>
      </c>
      <c r="Q77" s="65">
        <v>14</v>
      </c>
      <c r="R77" s="64">
        <v>10</v>
      </c>
      <c r="S77" s="197"/>
      <c r="T77" s="197"/>
      <c r="U77" s="197"/>
      <c r="V77" s="197"/>
      <c r="W77" s="197"/>
      <c r="X77" s="299"/>
      <c r="Y77" s="299"/>
    </row>
    <row r="78" spans="1:25" ht="15.75" thickBot="1" x14ac:dyDescent="0.3">
      <c r="A78" s="310"/>
      <c r="B78" s="202"/>
      <c r="C78" s="286"/>
      <c r="D78" s="286"/>
      <c r="E78" s="286"/>
      <c r="F78" s="289"/>
      <c r="G78" s="286"/>
      <c r="H78" s="286"/>
      <c r="I78" s="286"/>
      <c r="J78" s="286"/>
      <c r="K78" s="149" t="s">
        <v>960</v>
      </c>
      <c r="L78" s="150" t="s">
        <v>155</v>
      </c>
      <c r="M78" s="151" t="s">
        <v>25</v>
      </c>
      <c r="N78" s="141">
        <v>480</v>
      </c>
      <c r="O78" s="141">
        <v>3</v>
      </c>
      <c r="P78" s="151" t="s">
        <v>1027</v>
      </c>
      <c r="Q78" s="151" t="s">
        <v>1028</v>
      </c>
      <c r="R78" s="152"/>
      <c r="S78" s="198"/>
      <c r="T78" s="198"/>
      <c r="U78" s="198"/>
      <c r="V78" s="198"/>
      <c r="W78" s="198"/>
      <c r="X78" s="272"/>
      <c r="Y78" s="299"/>
    </row>
    <row r="79" spans="1:25" x14ac:dyDescent="0.25">
      <c r="A79" s="304" t="s">
        <v>1276</v>
      </c>
      <c r="B79" s="285" t="s">
        <v>168</v>
      </c>
      <c r="C79" s="287">
        <v>34570</v>
      </c>
      <c r="D79" s="285" t="s">
        <v>953</v>
      </c>
      <c r="E79" s="285" t="s">
        <v>954</v>
      </c>
      <c r="F79" s="288" t="s">
        <v>955</v>
      </c>
      <c r="G79" s="285">
        <v>6</v>
      </c>
      <c r="H79" s="285">
        <v>14</v>
      </c>
      <c r="I79" s="285">
        <v>11</v>
      </c>
      <c r="J79" s="292" t="s">
        <v>956</v>
      </c>
      <c r="K79" s="143" t="s">
        <v>151</v>
      </c>
      <c r="L79" s="144" t="s">
        <v>155</v>
      </c>
      <c r="M79" s="145" t="s">
        <v>12</v>
      </c>
      <c r="N79" s="145">
        <v>600</v>
      </c>
      <c r="O79" s="145">
        <v>3</v>
      </c>
      <c r="P79" s="145" t="s">
        <v>154</v>
      </c>
      <c r="Q79" s="145">
        <v>50</v>
      </c>
      <c r="R79" s="146"/>
      <c r="S79" s="293">
        <v>480</v>
      </c>
      <c r="T79" s="293">
        <v>3</v>
      </c>
      <c r="U79" s="293">
        <v>18</v>
      </c>
      <c r="V79" s="293">
        <v>27</v>
      </c>
      <c r="W79" s="293">
        <v>20</v>
      </c>
      <c r="X79" s="298">
        <v>915</v>
      </c>
      <c r="Y79" s="298" t="s">
        <v>981</v>
      </c>
    </row>
    <row r="80" spans="1:25" x14ac:dyDescent="0.25">
      <c r="A80" s="305"/>
      <c r="B80" s="269"/>
      <c r="C80" s="269"/>
      <c r="D80" s="269"/>
      <c r="E80" s="269"/>
      <c r="F80" s="247"/>
      <c r="G80" s="269"/>
      <c r="H80" s="269"/>
      <c r="I80" s="269"/>
      <c r="J80" s="269"/>
      <c r="K80" s="147" t="s">
        <v>958</v>
      </c>
      <c r="L80" s="148" t="s">
        <v>155</v>
      </c>
      <c r="M80" s="65" t="s">
        <v>1018</v>
      </c>
      <c r="N80" s="140">
        <v>480</v>
      </c>
      <c r="O80" s="140">
        <v>3</v>
      </c>
      <c r="P80" s="65" t="s">
        <v>76</v>
      </c>
      <c r="Q80" s="65">
        <v>34</v>
      </c>
      <c r="R80" s="64">
        <v>25</v>
      </c>
      <c r="S80" s="197"/>
      <c r="T80" s="197"/>
      <c r="U80" s="197"/>
      <c r="V80" s="197"/>
      <c r="W80" s="197"/>
      <c r="X80" s="299"/>
      <c r="Y80" s="299"/>
    </row>
    <row r="81" spans="1:25" ht="15.75" thickBot="1" x14ac:dyDescent="0.3">
      <c r="A81" s="310"/>
      <c r="B81" s="202"/>
      <c r="C81" s="286"/>
      <c r="D81" s="286"/>
      <c r="E81" s="286"/>
      <c r="F81" s="289"/>
      <c r="G81" s="286"/>
      <c r="H81" s="286"/>
      <c r="I81" s="286"/>
      <c r="J81" s="286"/>
      <c r="K81" s="149" t="s">
        <v>960</v>
      </c>
      <c r="L81" s="150" t="s">
        <v>155</v>
      </c>
      <c r="M81" s="151" t="s">
        <v>1029</v>
      </c>
      <c r="N81" s="141">
        <v>480</v>
      </c>
      <c r="O81" s="141">
        <v>3</v>
      </c>
      <c r="P81" s="151" t="s">
        <v>962</v>
      </c>
      <c r="Q81" s="151" t="s">
        <v>1030</v>
      </c>
      <c r="R81" s="152"/>
      <c r="S81" s="198"/>
      <c r="T81" s="198"/>
      <c r="U81" s="198"/>
      <c r="V81" s="198"/>
      <c r="W81" s="198"/>
      <c r="X81" s="272"/>
      <c r="Y81" s="272"/>
    </row>
    <row r="82" spans="1:25" x14ac:dyDescent="0.25">
      <c r="A82" s="304" t="s">
        <v>1277</v>
      </c>
      <c r="B82" s="285" t="s">
        <v>168</v>
      </c>
      <c r="C82" s="287">
        <v>34570</v>
      </c>
      <c r="D82" s="285" t="s">
        <v>953</v>
      </c>
      <c r="E82" s="285" t="s">
        <v>954</v>
      </c>
      <c r="F82" s="288" t="s">
        <v>955</v>
      </c>
      <c r="G82" s="285">
        <v>6</v>
      </c>
      <c r="H82" s="285">
        <v>14</v>
      </c>
      <c r="I82" s="285">
        <v>11</v>
      </c>
      <c r="J82" s="292" t="s">
        <v>956</v>
      </c>
      <c r="K82" s="143" t="s">
        <v>151</v>
      </c>
      <c r="L82" s="144" t="s">
        <v>155</v>
      </c>
      <c r="M82" s="145" t="s">
        <v>127</v>
      </c>
      <c r="N82" s="145">
        <v>600</v>
      </c>
      <c r="O82" s="145">
        <v>3</v>
      </c>
      <c r="P82" s="145" t="s">
        <v>154</v>
      </c>
      <c r="Q82" s="145">
        <v>12.5</v>
      </c>
      <c r="R82" s="146"/>
      <c r="S82" s="293">
        <v>480</v>
      </c>
      <c r="T82" s="293">
        <v>3</v>
      </c>
      <c r="U82" s="293">
        <v>10</v>
      </c>
      <c r="V82" s="293">
        <v>7.6</v>
      </c>
      <c r="W82" s="293">
        <v>5</v>
      </c>
      <c r="X82" s="298">
        <v>915</v>
      </c>
      <c r="Y82" s="298" t="s">
        <v>998</v>
      </c>
    </row>
    <row r="83" spans="1:25" x14ac:dyDescent="0.25">
      <c r="A83" s="305"/>
      <c r="B83" s="269"/>
      <c r="C83" s="269"/>
      <c r="D83" s="269"/>
      <c r="E83" s="269"/>
      <c r="F83" s="247"/>
      <c r="G83" s="269"/>
      <c r="H83" s="269"/>
      <c r="I83" s="269"/>
      <c r="J83" s="269"/>
      <c r="K83" s="147" t="s">
        <v>958</v>
      </c>
      <c r="L83" s="148" t="s">
        <v>155</v>
      </c>
      <c r="M83" s="65" t="s">
        <v>47</v>
      </c>
      <c r="N83" s="140">
        <v>480</v>
      </c>
      <c r="O83" s="140">
        <v>3</v>
      </c>
      <c r="P83" s="65" t="s">
        <v>959</v>
      </c>
      <c r="Q83" s="65">
        <v>14</v>
      </c>
      <c r="R83" s="64">
        <v>10</v>
      </c>
      <c r="S83" s="197"/>
      <c r="T83" s="197"/>
      <c r="U83" s="197"/>
      <c r="V83" s="197"/>
      <c r="W83" s="197"/>
      <c r="X83" s="299"/>
      <c r="Y83" s="299"/>
    </row>
    <row r="84" spans="1:25" ht="15.75" thickBot="1" x14ac:dyDescent="0.3">
      <c r="A84" s="310"/>
      <c r="B84" s="202"/>
      <c r="C84" s="286"/>
      <c r="D84" s="286"/>
      <c r="E84" s="286"/>
      <c r="F84" s="289"/>
      <c r="G84" s="286"/>
      <c r="H84" s="286"/>
      <c r="I84" s="286"/>
      <c r="J84" s="286"/>
      <c r="K84" s="149" t="s">
        <v>960</v>
      </c>
      <c r="L84" s="150" t="s">
        <v>155</v>
      </c>
      <c r="M84" s="151" t="s">
        <v>25</v>
      </c>
      <c r="N84" s="141">
        <v>480</v>
      </c>
      <c r="O84" s="141">
        <v>3</v>
      </c>
      <c r="P84" s="151" t="s">
        <v>1027</v>
      </c>
      <c r="Q84" s="151" t="s">
        <v>1028</v>
      </c>
      <c r="R84" s="152"/>
      <c r="S84" s="198"/>
      <c r="T84" s="198"/>
      <c r="U84" s="198"/>
      <c r="V84" s="198"/>
      <c r="W84" s="198"/>
      <c r="X84" s="272"/>
      <c r="Y84" s="299"/>
    </row>
    <row r="85" spans="1:25" x14ac:dyDescent="0.25">
      <c r="A85" s="304" t="s">
        <v>1278</v>
      </c>
      <c r="B85" s="285" t="s">
        <v>168</v>
      </c>
      <c r="C85" s="287">
        <v>34570</v>
      </c>
      <c r="D85" s="285" t="s">
        <v>953</v>
      </c>
      <c r="E85" s="285" t="s">
        <v>954</v>
      </c>
      <c r="F85" s="288" t="s">
        <v>955</v>
      </c>
      <c r="G85" s="285">
        <v>6</v>
      </c>
      <c r="H85" s="285">
        <v>14</v>
      </c>
      <c r="I85" s="285">
        <v>11</v>
      </c>
      <c r="J85" s="292" t="s">
        <v>956</v>
      </c>
      <c r="K85" s="143" t="s">
        <v>151</v>
      </c>
      <c r="L85" s="144" t="s">
        <v>155</v>
      </c>
      <c r="M85" s="145" t="s">
        <v>127</v>
      </c>
      <c r="N85" s="145">
        <v>600</v>
      </c>
      <c r="O85" s="145">
        <v>3</v>
      </c>
      <c r="P85" s="145" t="s">
        <v>154</v>
      </c>
      <c r="Q85" s="145">
        <v>12.5</v>
      </c>
      <c r="R85" s="146"/>
      <c r="S85" s="293">
        <v>480</v>
      </c>
      <c r="T85" s="293">
        <v>3</v>
      </c>
      <c r="U85" s="293">
        <v>18</v>
      </c>
      <c r="V85" s="293">
        <v>11</v>
      </c>
      <c r="W85" s="293">
        <v>7.5</v>
      </c>
      <c r="X85" s="298">
        <v>915</v>
      </c>
      <c r="Y85" s="298" t="s">
        <v>998</v>
      </c>
    </row>
    <row r="86" spans="1:25" x14ac:dyDescent="0.25">
      <c r="A86" s="305"/>
      <c r="B86" s="269"/>
      <c r="C86" s="269"/>
      <c r="D86" s="269"/>
      <c r="E86" s="269"/>
      <c r="F86" s="247"/>
      <c r="G86" s="269"/>
      <c r="H86" s="269"/>
      <c r="I86" s="269"/>
      <c r="J86" s="269"/>
      <c r="K86" s="147" t="s">
        <v>958</v>
      </c>
      <c r="L86" s="148" t="s">
        <v>155</v>
      </c>
      <c r="M86" s="65" t="s">
        <v>47</v>
      </c>
      <c r="N86" s="140">
        <v>480</v>
      </c>
      <c r="O86" s="140">
        <v>3</v>
      </c>
      <c r="P86" s="65" t="s">
        <v>959</v>
      </c>
      <c r="Q86" s="65">
        <v>14</v>
      </c>
      <c r="R86" s="64">
        <v>10</v>
      </c>
      <c r="S86" s="197"/>
      <c r="T86" s="197"/>
      <c r="U86" s="197"/>
      <c r="V86" s="197"/>
      <c r="W86" s="197"/>
      <c r="X86" s="299"/>
      <c r="Y86" s="299"/>
    </row>
    <row r="87" spans="1:25" ht="15.75" thickBot="1" x14ac:dyDescent="0.3">
      <c r="A87" s="310"/>
      <c r="B87" s="202"/>
      <c r="C87" s="286"/>
      <c r="D87" s="286"/>
      <c r="E87" s="286"/>
      <c r="F87" s="289"/>
      <c r="G87" s="286"/>
      <c r="H87" s="286"/>
      <c r="I87" s="286"/>
      <c r="J87" s="286"/>
      <c r="K87" s="149" t="s">
        <v>960</v>
      </c>
      <c r="L87" s="150" t="s">
        <v>155</v>
      </c>
      <c r="M87" s="151" t="s">
        <v>1029</v>
      </c>
      <c r="N87" s="141">
        <v>480</v>
      </c>
      <c r="O87" s="141">
        <v>3</v>
      </c>
      <c r="P87" s="151" t="s">
        <v>962</v>
      </c>
      <c r="Q87" s="151" t="s">
        <v>1030</v>
      </c>
      <c r="R87" s="152"/>
      <c r="S87" s="198"/>
      <c r="T87" s="198"/>
      <c r="U87" s="198"/>
      <c r="V87" s="198"/>
      <c r="W87" s="198"/>
      <c r="X87" s="272"/>
      <c r="Y87" s="299"/>
    </row>
    <row r="88" spans="1:25" x14ac:dyDescent="0.25">
      <c r="A88" s="304" t="s">
        <v>1279</v>
      </c>
      <c r="B88" s="285" t="s">
        <v>168</v>
      </c>
      <c r="C88" s="287">
        <v>34570</v>
      </c>
      <c r="D88" s="285" t="s">
        <v>953</v>
      </c>
      <c r="E88" s="285" t="s">
        <v>954</v>
      </c>
      <c r="F88" s="288" t="s">
        <v>955</v>
      </c>
      <c r="G88" s="285">
        <v>6</v>
      </c>
      <c r="H88" s="285">
        <v>14</v>
      </c>
      <c r="I88" s="285">
        <v>11</v>
      </c>
      <c r="J88" s="292" t="s">
        <v>956</v>
      </c>
      <c r="K88" s="143" t="s">
        <v>151</v>
      </c>
      <c r="L88" s="144" t="s">
        <v>155</v>
      </c>
      <c r="M88" s="145" t="s">
        <v>11</v>
      </c>
      <c r="N88" s="145">
        <v>600</v>
      </c>
      <c r="O88" s="145">
        <v>3</v>
      </c>
      <c r="P88" s="145" t="s">
        <v>154</v>
      </c>
      <c r="Q88" s="145">
        <v>25</v>
      </c>
      <c r="R88" s="146"/>
      <c r="S88" s="293">
        <v>480</v>
      </c>
      <c r="T88" s="293">
        <v>3</v>
      </c>
      <c r="U88" s="293">
        <v>18</v>
      </c>
      <c r="V88" s="293">
        <v>14</v>
      </c>
      <c r="W88" s="293">
        <v>10</v>
      </c>
      <c r="X88" s="298">
        <v>915</v>
      </c>
      <c r="Y88" s="298" t="s">
        <v>998</v>
      </c>
    </row>
    <row r="89" spans="1:25" x14ac:dyDescent="0.25">
      <c r="A89" s="305"/>
      <c r="B89" s="269"/>
      <c r="C89" s="269"/>
      <c r="D89" s="269"/>
      <c r="E89" s="269"/>
      <c r="F89" s="247"/>
      <c r="G89" s="269"/>
      <c r="H89" s="269"/>
      <c r="I89" s="269"/>
      <c r="J89" s="269"/>
      <c r="K89" s="147" t="s">
        <v>958</v>
      </c>
      <c r="L89" s="148" t="s">
        <v>155</v>
      </c>
      <c r="M89" s="65" t="s">
        <v>47</v>
      </c>
      <c r="N89" s="140">
        <v>480</v>
      </c>
      <c r="O89" s="140">
        <v>3</v>
      </c>
      <c r="P89" s="65" t="s">
        <v>959</v>
      </c>
      <c r="Q89" s="65">
        <v>14</v>
      </c>
      <c r="R89" s="64">
        <v>10</v>
      </c>
      <c r="S89" s="197"/>
      <c r="T89" s="197"/>
      <c r="U89" s="197"/>
      <c r="V89" s="197"/>
      <c r="W89" s="197"/>
      <c r="X89" s="299"/>
      <c r="Y89" s="299"/>
    </row>
    <row r="90" spans="1:25" ht="15.75" thickBot="1" x14ac:dyDescent="0.3">
      <c r="A90" s="310"/>
      <c r="B90" s="269"/>
      <c r="C90" s="286"/>
      <c r="D90" s="286"/>
      <c r="E90" s="286"/>
      <c r="F90" s="289"/>
      <c r="G90" s="286"/>
      <c r="H90" s="286"/>
      <c r="I90" s="286"/>
      <c r="J90" s="286"/>
      <c r="K90" s="147" t="s">
        <v>960</v>
      </c>
      <c r="L90" s="148" t="s">
        <v>155</v>
      </c>
      <c r="M90" s="65" t="s">
        <v>1029</v>
      </c>
      <c r="N90" s="140">
        <v>480</v>
      </c>
      <c r="O90" s="140">
        <v>3</v>
      </c>
      <c r="P90" s="65" t="s">
        <v>962</v>
      </c>
      <c r="Q90" s="65" t="s">
        <v>1030</v>
      </c>
      <c r="R90" s="165"/>
      <c r="S90" s="197"/>
      <c r="T90" s="197"/>
      <c r="U90" s="197"/>
      <c r="V90" s="197"/>
      <c r="W90" s="197"/>
      <c r="X90" s="272"/>
      <c r="Y90" s="299"/>
    </row>
    <row r="91" spans="1:25" ht="15.75" thickBot="1" x14ac:dyDescent="0.3">
      <c r="A91" s="166"/>
      <c r="B91" s="167"/>
      <c r="C91" s="167"/>
      <c r="D91" s="167"/>
      <c r="E91" s="167"/>
      <c r="F91" s="168"/>
      <c r="G91" s="167"/>
      <c r="H91" s="167"/>
      <c r="I91" s="167"/>
      <c r="J91" s="167"/>
      <c r="K91" s="169"/>
      <c r="L91" s="170"/>
      <c r="M91" s="171"/>
      <c r="N91" s="172"/>
      <c r="O91" s="172"/>
      <c r="P91" s="171"/>
      <c r="Q91" s="171"/>
      <c r="R91" s="170"/>
      <c r="S91" s="173"/>
      <c r="T91" s="173"/>
      <c r="U91" s="173"/>
      <c r="V91" s="173"/>
      <c r="W91" s="173"/>
      <c r="X91" s="174"/>
      <c r="Y91" s="175"/>
    </row>
    <row r="92" spans="1:25" x14ac:dyDescent="0.25">
      <c r="A92" s="304" t="s">
        <v>1280</v>
      </c>
      <c r="B92" s="285" t="s">
        <v>168</v>
      </c>
      <c r="C92" s="287">
        <v>34570</v>
      </c>
      <c r="D92" s="285" t="s">
        <v>953</v>
      </c>
      <c r="E92" s="285" t="s">
        <v>954</v>
      </c>
      <c r="F92" s="288" t="s">
        <v>955</v>
      </c>
      <c r="G92" s="285">
        <v>6</v>
      </c>
      <c r="H92" s="285">
        <v>14</v>
      </c>
      <c r="I92" s="285">
        <v>11</v>
      </c>
      <c r="J92" s="292" t="s">
        <v>956</v>
      </c>
      <c r="K92" s="143" t="s">
        <v>151</v>
      </c>
      <c r="L92" s="144" t="s">
        <v>155</v>
      </c>
      <c r="M92" s="145" t="s">
        <v>153</v>
      </c>
      <c r="N92" s="145">
        <v>600</v>
      </c>
      <c r="O92" s="145">
        <v>3</v>
      </c>
      <c r="P92" s="145" t="s">
        <v>154</v>
      </c>
      <c r="Q92" s="145">
        <v>12.5</v>
      </c>
      <c r="R92" s="146"/>
      <c r="S92" s="293">
        <v>208</v>
      </c>
      <c r="T92" s="293">
        <v>3</v>
      </c>
      <c r="U92" s="293">
        <v>65</v>
      </c>
      <c r="V92" s="293">
        <v>11</v>
      </c>
      <c r="W92" s="293">
        <v>3</v>
      </c>
      <c r="X92" s="298">
        <v>915</v>
      </c>
      <c r="Y92" s="298" t="s">
        <v>957</v>
      </c>
    </row>
    <row r="93" spans="1:25" x14ac:dyDescent="0.25">
      <c r="A93" s="305"/>
      <c r="B93" s="269"/>
      <c r="C93" s="269"/>
      <c r="D93" s="269"/>
      <c r="E93" s="269"/>
      <c r="F93" s="247"/>
      <c r="G93" s="269"/>
      <c r="H93" s="269"/>
      <c r="I93" s="269"/>
      <c r="J93" s="269"/>
      <c r="K93" s="147" t="s">
        <v>958</v>
      </c>
      <c r="L93" s="148" t="s">
        <v>155</v>
      </c>
      <c r="M93" s="176" t="s">
        <v>1037</v>
      </c>
      <c r="N93" s="140">
        <v>208</v>
      </c>
      <c r="O93" s="140">
        <v>3</v>
      </c>
      <c r="P93" s="65" t="s">
        <v>959</v>
      </c>
      <c r="Q93" s="65">
        <v>25.3</v>
      </c>
      <c r="R93" s="64">
        <v>7.5</v>
      </c>
      <c r="S93" s="197"/>
      <c r="T93" s="197"/>
      <c r="U93" s="197"/>
      <c r="V93" s="197"/>
      <c r="W93" s="197"/>
      <c r="X93" s="299"/>
      <c r="Y93" s="299"/>
    </row>
    <row r="94" spans="1:25" ht="15.75" thickBot="1" x14ac:dyDescent="0.3">
      <c r="A94" s="305"/>
      <c r="B94" s="269"/>
      <c r="C94" s="286"/>
      <c r="D94" s="286"/>
      <c r="E94" s="286"/>
      <c r="F94" s="289"/>
      <c r="G94" s="286"/>
      <c r="H94" s="286"/>
      <c r="I94" s="286"/>
      <c r="J94" s="286"/>
      <c r="K94" s="147" t="s">
        <v>960</v>
      </c>
      <c r="L94" s="148" t="s">
        <v>155</v>
      </c>
      <c r="M94" s="65" t="s">
        <v>1029</v>
      </c>
      <c r="N94" s="140">
        <v>208</v>
      </c>
      <c r="O94" s="140">
        <v>3</v>
      </c>
      <c r="P94" s="65" t="s">
        <v>962</v>
      </c>
      <c r="Q94" s="65" t="s">
        <v>1030</v>
      </c>
      <c r="R94" s="165"/>
      <c r="S94" s="197"/>
      <c r="T94" s="197"/>
      <c r="U94" s="197"/>
      <c r="V94" s="197"/>
      <c r="W94" s="197"/>
      <c r="X94" s="272"/>
      <c r="Y94" s="299"/>
    </row>
    <row r="95" spans="1:25" x14ac:dyDescent="0.25">
      <c r="A95" s="304" t="s">
        <v>1281</v>
      </c>
      <c r="B95" s="285" t="s">
        <v>168</v>
      </c>
      <c r="C95" s="287">
        <v>34570</v>
      </c>
      <c r="D95" s="285" t="s">
        <v>953</v>
      </c>
      <c r="E95" s="285" t="s">
        <v>954</v>
      </c>
      <c r="F95" s="288" t="s">
        <v>955</v>
      </c>
      <c r="G95" s="285">
        <v>6</v>
      </c>
      <c r="H95" s="285">
        <v>14</v>
      </c>
      <c r="I95" s="285">
        <v>11</v>
      </c>
      <c r="J95" s="292" t="s">
        <v>956</v>
      </c>
      <c r="K95" s="143" t="s">
        <v>151</v>
      </c>
      <c r="L95" s="144" t="s">
        <v>155</v>
      </c>
      <c r="M95" s="145" t="s">
        <v>43</v>
      </c>
      <c r="N95" s="145">
        <v>600</v>
      </c>
      <c r="O95" s="145">
        <v>3</v>
      </c>
      <c r="P95" s="145" t="s">
        <v>154</v>
      </c>
      <c r="Q95" s="145">
        <v>25</v>
      </c>
      <c r="R95" s="146"/>
      <c r="S95" s="293">
        <v>208</v>
      </c>
      <c r="T95" s="293">
        <v>3</v>
      </c>
      <c r="U95" s="293">
        <v>65</v>
      </c>
      <c r="V95" s="293">
        <v>17.5</v>
      </c>
      <c r="W95" s="293">
        <v>5</v>
      </c>
      <c r="X95" s="298">
        <v>915</v>
      </c>
      <c r="Y95" s="298" t="s">
        <v>957</v>
      </c>
    </row>
    <row r="96" spans="1:25" x14ac:dyDescent="0.25">
      <c r="A96" s="305"/>
      <c r="B96" s="269"/>
      <c r="C96" s="269"/>
      <c r="D96" s="269"/>
      <c r="E96" s="269"/>
      <c r="F96" s="247"/>
      <c r="G96" s="269"/>
      <c r="H96" s="269"/>
      <c r="I96" s="269"/>
      <c r="J96" s="269"/>
      <c r="K96" s="147" t="s">
        <v>958</v>
      </c>
      <c r="L96" s="148" t="s">
        <v>155</v>
      </c>
      <c r="M96" s="65" t="s">
        <v>47</v>
      </c>
      <c r="N96" s="140">
        <v>208</v>
      </c>
      <c r="O96" s="140">
        <v>3</v>
      </c>
      <c r="P96" s="65" t="s">
        <v>959</v>
      </c>
      <c r="Q96" s="65">
        <v>25.3</v>
      </c>
      <c r="R96" s="64">
        <v>7.5</v>
      </c>
      <c r="S96" s="197"/>
      <c r="T96" s="197"/>
      <c r="U96" s="197"/>
      <c r="V96" s="197"/>
      <c r="W96" s="197"/>
      <c r="X96" s="299"/>
      <c r="Y96" s="299"/>
    </row>
    <row r="97" spans="1:25" ht="15.75" thickBot="1" x14ac:dyDescent="0.3">
      <c r="A97" s="305"/>
      <c r="B97" s="269"/>
      <c r="C97" s="286"/>
      <c r="D97" s="286"/>
      <c r="E97" s="286"/>
      <c r="F97" s="289"/>
      <c r="G97" s="286"/>
      <c r="H97" s="286"/>
      <c r="I97" s="286"/>
      <c r="J97" s="286"/>
      <c r="K97" s="147" t="s">
        <v>960</v>
      </c>
      <c r="L97" s="148" t="s">
        <v>155</v>
      </c>
      <c r="M97" s="65" t="s">
        <v>1029</v>
      </c>
      <c r="N97" s="140">
        <v>208</v>
      </c>
      <c r="O97" s="140">
        <v>3</v>
      </c>
      <c r="P97" s="65" t="s">
        <v>962</v>
      </c>
      <c r="Q97" s="65" t="s">
        <v>1030</v>
      </c>
      <c r="R97" s="165"/>
      <c r="S97" s="197"/>
      <c r="T97" s="197"/>
      <c r="U97" s="197"/>
      <c r="V97" s="197"/>
      <c r="W97" s="197"/>
      <c r="X97" s="272"/>
      <c r="Y97" s="299"/>
    </row>
    <row r="98" spans="1:25" x14ac:dyDescent="0.25">
      <c r="A98" s="304" t="s">
        <v>1282</v>
      </c>
      <c r="B98" s="285" t="s">
        <v>168</v>
      </c>
      <c r="C98" s="287">
        <v>34570</v>
      </c>
      <c r="D98" s="285" t="s">
        <v>953</v>
      </c>
      <c r="E98" s="285" t="s">
        <v>954</v>
      </c>
      <c r="F98" s="288" t="s">
        <v>955</v>
      </c>
      <c r="G98" s="285">
        <v>6</v>
      </c>
      <c r="H98" s="285">
        <v>14</v>
      </c>
      <c r="I98" s="285">
        <v>11</v>
      </c>
      <c r="J98" s="292" t="s">
        <v>956</v>
      </c>
      <c r="K98" s="143" t="s">
        <v>151</v>
      </c>
      <c r="L98" s="144" t="s">
        <v>155</v>
      </c>
      <c r="M98" s="145" t="s">
        <v>44</v>
      </c>
      <c r="N98" s="145">
        <v>600</v>
      </c>
      <c r="O98" s="145">
        <v>3</v>
      </c>
      <c r="P98" s="145" t="s">
        <v>154</v>
      </c>
      <c r="Q98" s="145">
        <v>50</v>
      </c>
      <c r="R98" s="146"/>
      <c r="S98" s="293">
        <v>208</v>
      </c>
      <c r="T98" s="293">
        <v>3</v>
      </c>
      <c r="U98" s="293">
        <v>65</v>
      </c>
      <c r="V98" s="295">
        <v>25.3</v>
      </c>
      <c r="W98" s="295">
        <v>7.5</v>
      </c>
      <c r="X98" s="295">
        <v>915</v>
      </c>
      <c r="Y98" s="298" t="s">
        <v>981</v>
      </c>
    </row>
    <row r="99" spans="1:25" x14ac:dyDescent="0.25">
      <c r="A99" s="305"/>
      <c r="B99" s="269"/>
      <c r="C99" s="269"/>
      <c r="D99" s="269"/>
      <c r="E99" s="269"/>
      <c r="F99" s="247"/>
      <c r="G99" s="269"/>
      <c r="H99" s="269"/>
      <c r="I99" s="269"/>
      <c r="J99" s="269"/>
      <c r="K99" s="147" t="s">
        <v>958</v>
      </c>
      <c r="L99" s="148" t="s">
        <v>155</v>
      </c>
      <c r="M99" s="65" t="s">
        <v>1018</v>
      </c>
      <c r="N99" s="140">
        <v>208</v>
      </c>
      <c r="O99" s="140">
        <v>3</v>
      </c>
      <c r="P99" s="65" t="s">
        <v>959</v>
      </c>
      <c r="Q99" s="65">
        <v>32.200000000000003</v>
      </c>
      <c r="R99" s="64">
        <v>10</v>
      </c>
      <c r="S99" s="197"/>
      <c r="T99" s="197"/>
      <c r="U99" s="197"/>
      <c r="V99" s="296"/>
      <c r="W99" s="296"/>
      <c r="X99" s="296"/>
      <c r="Y99" s="299"/>
    </row>
    <row r="100" spans="1:25" ht="15.75" thickBot="1" x14ac:dyDescent="0.3">
      <c r="A100" s="305"/>
      <c r="B100" s="269"/>
      <c r="C100" s="286"/>
      <c r="D100" s="286"/>
      <c r="E100" s="286"/>
      <c r="F100" s="289"/>
      <c r="G100" s="286"/>
      <c r="H100" s="286"/>
      <c r="I100" s="286"/>
      <c r="J100" s="286"/>
      <c r="K100" s="147" t="s">
        <v>960</v>
      </c>
      <c r="L100" s="148" t="s">
        <v>155</v>
      </c>
      <c r="M100" s="65" t="s">
        <v>1029</v>
      </c>
      <c r="N100" s="140">
        <v>208</v>
      </c>
      <c r="O100" s="140">
        <v>3</v>
      </c>
      <c r="P100" s="65" t="s">
        <v>962</v>
      </c>
      <c r="Q100" s="65" t="s">
        <v>1030</v>
      </c>
      <c r="R100" s="165"/>
      <c r="S100" s="197"/>
      <c r="T100" s="197"/>
      <c r="U100" s="197"/>
      <c r="V100" s="296"/>
      <c r="W100" s="296"/>
      <c r="X100" s="319"/>
      <c r="Y100" s="299"/>
    </row>
    <row r="101" spans="1:25" x14ac:dyDescent="0.25">
      <c r="A101" s="304" t="s">
        <v>1283</v>
      </c>
      <c r="B101" s="285" t="s">
        <v>168</v>
      </c>
      <c r="C101" s="287">
        <v>34570</v>
      </c>
      <c r="D101" s="285" t="s">
        <v>953</v>
      </c>
      <c r="E101" s="285" t="s">
        <v>954</v>
      </c>
      <c r="F101" s="288" t="s">
        <v>955</v>
      </c>
      <c r="G101" s="285">
        <v>6</v>
      </c>
      <c r="H101" s="285">
        <v>14</v>
      </c>
      <c r="I101" s="285">
        <v>11</v>
      </c>
      <c r="J101" s="292" t="s">
        <v>956</v>
      </c>
      <c r="K101" s="143" t="s">
        <v>151</v>
      </c>
      <c r="L101" s="144" t="s">
        <v>155</v>
      </c>
      <c r="M101" s="145" t="s">
        <v>153</v>
      </c>
      <c r="N101" s="145">
        <v>600</v>
      </c>
      <c r="O101" s="145">
        <v>3</v>
      </c>
      <c r="P101" s="145" t="s">
        <v>154</v>
      </c>
      <c r="Q101" s="145">
        <v>12.5</v>
      </c>
      <c r="R101" s="146"/>
      <c r="S101" s="293">
        <v>240</v>
      </c>
      <c r="T101" s="293">
        <v>3</v>
      </c>
      <c r="U101" s="293">
        <v>65</v>
      </c>
      <c r="V101" s="293">
        <v>9.6</v>
      </c>
      <c r="W101" s="293">
        <v>3</v>
      </c>
      <c r="X101" s="298">
        <v>915</v>
      </c>
      <c r="Y101" s="298" t="s">
        <v>998</v>
      </c>
    </row>
    <row r="102" spans="1:25" x14ac:dyDescent="0.25">
      <c r="A102" s="305"/>
      <c r="B102" s="269"/>
      <c r="C102" s="269"/>
      <c r="D102" s="269"/>
      <c r="E102" s="269"/>
      <c r="F102" s="247"/>
      <c r="G102" s="269"/>
      <c r="H102" s="269"/>
      <c r="I102" s="269"/>
      <c r="J102" s="269"/>
      <c r="K102" s="147" t="s">
        <v>958</v>
      </c>
      <c r="L102" s="148" t="s">
        <v>155</v>
      </c>
      <c r="M102" s="65" t="s">
        <v>1037</v>
      </c>
      <c r="N102" s="140">
        <v>240</v>
      </c>
      <c r="O102" s="140">
        <v>3</v>
      </c>
      <c r="P102" s="65" t="s">
        <v>959</v>
      </c>
      <c r="Q102" s="65">
        <v>22</v>
      </c>
      <c r="R102" s="64">
        <v>7.5</v>
      </c>
      <c r="S102" s="197"/>
      <c r="T102" s="197"/>
      <c r="U102" s="197"/>
      <c r="V102" s="197"/>
      <c r="W102" s="197"/>
      <c r="X102" s="299"/>
      <c r="Y102" s="299"/>
    </row>
    <row r="103" spans="1:25" ht="15.75" thickBot="1" x14ac:dyDescent="0.3">
      <c r="A103" s="305"/>
      <c r="B103" s="269"/>
      <c r="C103" s="286"/>
      <c r="D103" s="286"/>
      <c r="E103" s="286"/>
      <c r="F103" s="289"/>
      <c r="G103" s="286"/>
      <c r="H103" s="286"/>
      <c r="I103" s="286"/>
      <c r="J103" s="286"/>
      <c r="K103" s="147" t="s">
        <v>960</v>
      </c>
      <c r="L103" s="148" t="s">
        <v>155</v>
      </c>
      <c r="M103" s="65" t="s">
        <v>1029</v>
      </c>
      <c r="N103" s="140">
        <v>240</v>
      </c>
      <c r="O103" s="140">
        <v>3</v>
      </c>
      <c r="P103" s="65" t="s">
        <v>962</v>
      </c>
      <c r="Q103" s="65" t="s">
        <v>1030</v>
      </c>
      <c r="R103" s="165"/>
      <c r="S103" s="197"/>
      <c r="T103" s="197"/>
      <c r="U103" s="197"/>
      <c r="V103" s="197"/>
      <c r="W103" s="197"/>
      <c r="X103" s="272"/>
      <c r="Y103" s="300"/>
    </row>
    <row r="104" spans="1:25" x14ac:dyDescent="0.25">
      <c r="A104" s="304" t="s">
        <v>1284</v>
      </c>
      <c r="B104" s="285" t="s">
        <v>168</v>
      </c>
      <c r="C104" s="287">
        <v>34570</v>
      </c>
      <c r="D104" s="285" t="s">
        <v>953</v>
      </c>
      <c r="E104" s="285" t="s">
        <v>954</v>
      </c>
      <c r="F104" s="288" t="s">
        <v>955</v>
      </c>
      <c r="G104" s="285">
        <v>6</v>
      </c>
      <c r="H104" s="285">
        <v>14</v>
      </c>
      <c r="I104" s="285">
        <v>11</v>
      </c>
      <c r="J104" s="292" t="s">
        <v>956</v>
      </c>
      <c r="K104" s="143" t="s">
        <v>151</v>
      </c>
      <c r="L104" s="144" t="s">
        <v>155</v>
      </c>
      <c r="M104" s="145" t="s">
        <v>44</v>
      </c>
      <c r="N104" s="145">
        <v>600</v>
      </c>
      <c r="O104" s="145">
        <v>3</v>
      </c>
      <c r="P104" s="145" t="s">
        <v>154</v>
      </c>
      <c r="Q104" s="145">
        <v>50</v>
      </c>
      <c r="R104" s="146"/>
      <c r="S104" s="293">
        <v>240</v>
      </c>
      <c r="T104" s="293">
        <v>3</v>
      </c>
      <c r="U104" s="293">
        <v>65</v>
      </c>
      <c r="V104" s="293">
        <v>28</v>
      </c>
      <c r="W104" s="293">
        <v>10</v>
      </c>
      <c r="X104" s="295">
        <v>915</v>
      </c>
      <c r="Y104" s="298" t="s">
        <v>998</v>
      </c>
    </row>
    <row r="105" spans="1:25" x14ac:dyDescent="0.25">
      <c r="A105" s="305"/>
      <c r="B105" s="269"/>
      <c r="C105" s="269"/>
      <c r="D105" s="269"/>
      <c r="E105" s="269"/>
      <c r="F105" s="247"/>
      <c r="G105" s="269"/>
      <c r="H105" s="269"/>
      <c r="I105" s="269"/>
      <c r="J105" s="269"/>
      <c r="K105" s="147" t="s">
        <v>958</v>
      </c>
      <c r="L105" s="148" t="s">
        <v>155</v>
      </c>
      <c r="M105" s="65" t="s">
        <v>1018</v>
      </c>
      <c r="N105" s="140">
        <v>240</v>
      </c>
      <c r="O105" s="140">
        <v>3</v>
      </c>
      <c r="P105" s="65" t="s">
        <v>76</v>
      </c>
      <c r="Q105" s="65">
        <v>42</v>
      </c>
      <c r="R105" s="64">
        <v>15</v>
      </c>
      <c r="S105" s="197"/>
      <c r="T105" s="197"/>
      <c r="U105" s="197"/>
      <c r="V105" s="197"/>
      <c r="W105" s="197"/>
      <c r="X105" s="296"/>
      <c r="Y105" s="299"/>
    </row>
    <row r="106" spans="1:25" ht="15.75" thickBot="1" x14ac:dyDescent="0.3">
      <c r="A106" s="305"/>
      <c r="B106" s="269"/>
      <c r="C106" s="286"/>
      <c r="D106" s="286"/>
      <c r="E106" s="286"/>
      <c r="F106" s="289"/>
      <c r="G106" s="286"/>
      <c r="H106" s="286"/>
      <c r="I106" s="286"/>
      <c r="J106" s="286"/>
      <c r="K106" s="147" t="s">
        <v>960</v>
      </c>
      <c r="L106" s="148" t="s">
        <v>155</v>
      </c>
      <c r="M106" s="65" t="s">
        <v>1029</v>
      </c>
      <c r="N106" s="140">
        <v>240</v>
      </c>
      <c r="O106" s="140">
        <v>3</v>
      </c>
      <c r="P106" s="65" t="s">
        <v>962</v>
      </c>
      <c r="Q106" s="65" t="s">
        <v>1030</v>
      </c>
      <c r="R106" s="165"/>
      <c r="S106" s="197"/>
      <c r="T106" s="197"/>
      <c r="U106" s="197"/>
      <c r="V106" s="197"/>
      <c r="W106" s="197"/>
      <c r="X106" s="296"/>
      <c r="Y106" s="300"/>
    </row>
    <row r="107" spans="1:25" x14ac:dyDescent="0.25">
      <c r="A107" s="304" t="s">
        <v>1285</v>
      </c>
      <c r="B107" s="285" t="s">
        <v>168</v>
      </c>
      <c r="C107" s="287">
        <v>34570</v>
      </c>
      <c r="D107" s="285" t="s">
        <v>953</v>
      </c>
      <c r="E107" s="285" t="s">
        <v>954</v>
      </c>
      <c r="F107" s="288" t="s">
        <v>955</v>
      </c>
      <c r="G107" s="285">
        <v>6</v>
      </c>
      <c r="H107" s="285">
        <v>14</v>
      </c>
      <c r="I107" s="285">
        <v>11</v>
      </c>
      <c r="J107" s="292" t="s">
        <v>956</v>
      </c>
      <c r="K107" s="143" t="s">
        <v>151</v>
      </c>
      <c r="L107" s="144" t="s">
        <v>155</v>
      </c>
      <c r="M107" s="145" t="s">
        <v>43</v>
      </c>
      <c r="N107" s="145">
        <v>600</v>
      </c>
      <c r="O107" s="145">
        <v>3</v>
      </c>
      <c r="P107" s="145" t="s">
        <v>154</v>
      </c>
      <c r="Q107" s="145">
        <v>25</v>
      </c>
      <c r="R107" s="146"/>
      <c r="S107" s="293">
        <v>240</v>
      </c>
      <c r="T107" s="293">
        <v>3</v>
      </c>
      <c r="U107" s="293">
        <v>65</v>
      </c>
      <c r="V107" s="293">
        <v>15.2</v>
      </c>
      <c r="W107" s="293">
        <v>5</v>
      </c>
      <c r="X107" s="295">
        <v>915</v>
      </c>
      <c r="Y107" s="298" t="s">
        <v>998</v>
      </c>
    </row>
    <row r="108" spans="1:25" x14ac:dyDescent="0.25">
      <c r="A108" s="305"/>
      <c r="B108" s="269"/>
      <c r="C108" s="269"/>
      <c r="D108" s="269"/>
      <c r="E108" s="269"/>
      <c r="F108" s="247"/>
      <c r="G108" s="269"/>
      <c r="H108" s="269"/>
      <c r="I108" s="269"/>
      <c r="J108" s="269"/>
      <c r="K108" s="147" t="s">
        <v>958</v>
      </c>
      <c r="L108" s="148" t="s">
        <v>155</v>
      </c>
      <c r="M108" s="65" t="s">
        <v>47</v>
      </c>
      <c r="N108" s="140">
        <v>240</v>
      </c>
      <c r="O108" s="140">
        <v>3</v>
      </c>
      <c r="P108" s="65" t="s">
        <v>959</v>
      </c>
      <c r="Q108" s="65">
        <v>22</v>
      </c>
      <c r="R108" s="64">
        <v>7.5</v>
      </c>
      <c r="S108" s="197"/>
      <c r="T108" s="197"/>
      <c r="U108" s="197"/>
      <c r="V108" s="197"/>
      <c r="W108" s="197"/>
      <c r="X108" s="296"/>
      <c r="Y108" s="299"/>
    </row>
    <row r="109" spans="1:25" ht="15.75" thickBot="1" x14ac:dyDescent="0.3">
      <c r="A109" s="305"/>
      <c r="B109" s="269"/>
      <c r="C109" s="286"/>
      <c r="D109" s="286"/>
      <c r="E109" s="286"/>
      <c r="F109" s="289"/>
      <c r="G109" s="286"/>
      <c r="H109" s="286"/>
      <c r="I109" s="286"/>
      <c r="J109" s="286"/>
      <c r="K109" s="147" t="s">
        <v>960</v>
      </c>
      <c r="L109" s="148" t="s">
        <v>155</v>
      </c>
      <c r="M109" s="65" t="s">
        <v>1029</v>
      </c>
      <c r="N109" s="140">
        <v>240</v>
      </c>
      <c r="O109" s="140">
        <v>3</v>
      </c>
      <c r="P109" s="65" t="s">
        <v>962</v>
      </c>
      <c r="Q109" s="65" t="s">
        <v>1030</v>
      </c>
      <c r="R109" s="165"/>
      <c r="S109" s="197"/>
      <c r="T109" s="197"/>
      <c r="U109" s="197"/>
      <c r="V109" s="197"/>
      <c r="W109" s="197"/>
      <c r="X109" s="319"/>
      <c r="Y109" s="300"/>
    </row>
    <row r="110" spans="1:25" x14ac:dyDescent="0.25">
      <c r="A110" s="304" t="s">
        <v>1286</v>
      </c>
      <c r="B110" s="285" t="s">
        <v>168</v>
      </c>
      <c r="C110" s="287">
        <v>34570</v>
      </c>
      <c r="D110" s="285" t="s">
        <v>953</v>
      </c>
      <c r="E110" s="285" t="s">
        <v>954</v>
      </c>
      <c r="F110" s="288" t="s">
        <v>955</v>
      </c>
      <c r="G110" s="285">
        <v>6</v>
      </c>
      <c r="H110" s="285">
        <v>14</v>
      </c>
      <c r="I110" s="285">
        <v>11</v>
      </c>
      <c r="J110" s="292" t="s">
        <v>956</v>
      </c>
      <c r="K110" s="143" t="s">
        <v>151</v>
      </c>
      <c r="L110" s="144" t="s">
        <v>155</v>
      </c>
      <c r="M110" s="145" t="s">
        <v>44</v>
      </c>
      <c r="N110" s="145">
        <v>600</v>
      </c>
      <c r="O110" s="145">
        <v>3</v>
      </c>
      <c r="P110" s="145" t="s">
        <v>154</v>
      </c>
      <c r="Q110" s="145">
        <v>50</v>
      </c>
      <c r="R110" s="146"/>
      <c r="S110" s="293">
        <v>240</v>
      </c>
      <c r="T110" s="293">
        <v>3</v>
      </c>
      <c r="U110" s="293">
        <v>65</v>
      </c>
      <c r="V110" s="293">
        <v>22</v>
      </c>
      <c r="W110" s="293">
        <v>7.5</v>
      </c>
      <c r="X110" s="295">
        <v>915</v>
      </c>
      <c r="Y110" s="298" t="s">
        <v>998</v>
      </c>
    </row>
    <row r="111" spans="1:25" x14ac:dyDescent="0.25">
      <c r="A111" s="305"/>
      <c r="B111" s="269"/>
      <c r="C111" s="269"/>
      <c r="D111" s="269"/>
      <c r="E111" s="269"/>
      <c r="F111" s="247"/>
      <c r="G111" s="269"/>
      <c r="H111" s="269"/>
      <c r="I111" s="269"/>
      <c r="J111" s="269"/>
      <c r="K111" s="147" t="s">
        <v>958</v>
      </c>
      <c r="L111" s="148" t="s">
        <v>155</v>
      </c>
      <c r="M111" s="65" t="s">
        <v>47</v>
      </c>
      <c r="N111" s="140">
        <v>240</v>
      </c>
      <c r="O111" s="140">
        <v>3</v>
      </c>
      <c r="P111" s="65" t="s">
        <v>959</v>
      </c>
      <c r="Q111" s="65">
        <v>22</v>
      </c>
      <c r="R111" s="64">
        <v>7.5</v>
      </c>
      <c r="S111" s="197"/>
      <c r="T111" s="197"/>
      <c r="U111" s="197"/>
      <c r="V111" s="197"/>
      <c r="W111" s="197"/>
      <c r="X111" s="296"/>
      <c r="Y111" s="299"/>
    </row>
    <row r="112" spans="1:25" ht="15.75" thickBot="1" x14ac:dyDescent="0.3">
      <c r="A112" s="305"/>
      <c r="B112" s="269"/>
      <c r="C112" s="286"/>
      <c r="D112" s="286"/>
      <c r="E112" s="286"/>
      <c r="F112" s="289"/>
      <c r="G112" s="286"/>
      <c r="H112" s="286"/>
      <c r="I112" s="286"/>
      <c r="J112" s="286"/>
      <c r="K112" s="147" t="s">
        <v>960</v>
      </c>
      <c r="L112" s="148" t="s">
        <v>155</v>
      </c>
      <c r="M112" s="65" t="s">
        <v>1029</v>
      </c>
      <c r="N112" s="140">
        <v>240</v>
      </c>
      <c r="O112" s="140">
        <v>3</v>
      </c>
      <c r="P112" s="65" t="s">
        <v>962</v>
      </c>
      <c r="Q112" s="65" t="s">
        <v>1030</v>
      </c>
      <c r="R112" s="165"/>
      <c r="S112" s="197"/>
      <c r="T112" s="197"/>
      <c r="U112" s="197"/>
      <c r="V112" s="197"/>
      <c r="W112" s="197"/>
      <c r="X112" s="319"/>
      <c r="Y112" s="300"/>
    </row>
    <row r="113" spans="1:25" x14ac:dyDescent="0.25">
      <c r="A113" s="304" t="s">
        <v>1287</v>
      </c>
      <c r="B113" s="285" t="s">
        <v>168</v>
      </c>
      <c r="C113" s="287">
        <v>34570</v>
      </c>
      <c r="D113" s="285" t="s">
        <v>953</v>
      </c>
      <c r="E113" s="285" t="s">
        <v>954</v>
      </c>
      <c r="F113" s="288" t="s">
        <v>955</v>
      </c>
      <c r="G113" s="285">
        <v>6</v>
      </c>
      <c r="H113" s="285">
        <v>14</v>
      </c>
      <c r="I113" s="285">
        <v>11</v>
      </c>
      <c r="J113" s="292" t="s">
        <v>956</v>
      </c>
      <c r="K113" s="143" t="s">
        <v>151</v>
      </c>
      <c r="L113" s="144" t="s">
        <v>155</v>
      </c>
      <c r="M113" s="145" t="s">
        <v>43</v>
      </c>
      <c r="N113" s="145">
        <v>600</v>
      </c>
      <c r="O113" s="145">
        <v>3</v>
      </c>
      <c r="P113" s="145" t="s">
        <v>154</v>
      </c>
      <c r="Q113" s="145">
        <v>25</v>
      </c>
      <c r="R113" s="146"/>
      <c r="S113" s="293">
        <v>480</v>
      </c>
      <c r="T113" s="293">
        <v>3</v>
      </c>
      <c r="U113" s="293">
        <v>65</v>
      </c>
      <c r="V113" s="293">
        <v>21</v>
      </c>
      <c r="W113" s="293">
        <v>15</v>
      </c>
      <c r="X113" s="295">
        <v>915</v>
      </c>
      <c r="Y113" s="298" t="s">
        <v>998</v>
      </c>
    </row>
    <row r="114" spans="1:25" x14ac:dyDescent="0.25">
      <c r="A114" s="305"/>
      <c r="B114" s="269"/>
      <c r="C114" s="269"/>
      <c r="D114" s="269"/>
      <c r="E114" s="269"/>
      <c r="F114" s="247"/>
      <c r="G114" s="269"/>
      <c r="H114" s="269"/>
      <c r="I114" s="269"/>
      <c r="J114" s="269"/>
      <c r="K114" s="147" t="s">
        <v>958</v>
      </c>
      <c r="L114" s="148" t="s">
        <v>155</v>
      </c>
      <c r="M114" s="65" t="s">
        <v>1018</v>
      </c>
      <c r="N114" s="140">
        <v>480</v>
      </c>
      <c r="O114" s="140">
        <v>3</v>
      </c>
      <c r="P114" s="65" t="s">
        <v>76</v>
      </c>
      <c r="Q114" s="65">
        <v>34</v>
      </c>
      <c r="R114" s="64">
        <v>25</v>
      </c>
      <c r="S114" s="197"/>
      <c r="T114" s="197"/>
      <c r="U114" s="197"/>
      <c r="V114" s="197"/>
      <c r="W114" s="197"/>
      <c r="X114" s="296"/>
      <c r="Y114" s="299"/>
    </row>
    <row r="115" spans="1:25" ht="15.75" thickBot="1" x14ac:dyDescent="0.3">
      <c r="A115" s="305"/>
      <c r="B115" s="269"/>
      <c r="C115" s="286"/>
      <c r="D115" s="286"/>
      <c r="E115" s="286"/>
      <c r="F115" s="289"/>
      <c r="G115" s="286"/>
      <c r="H115" s="286"/>
      <c r="I115" s="286"/>
      <c r="J115" s="286"/>
      <c r="K115" s="147" t="s">
        <v>960</v>
      </c>
      <c r="L115" s="148" t="s">
        <v>155</v>
      </c>
      <c r="M115" s="65" t="s">
        <v>1029</v>
      </c>
      <c r="N115" s="140">
        <v>480</v>
      </c>
      <c r="O115" s="140">
        <v>3</v>
      </c>
      <c r="P115" s="65" t="s">
        <v>962</v>
      </c>
      <c r="Q115" s="65" t="s">
        <v>1030</v>
      </c>
      <c r="R115" s="165"/>
      <c r="S115" s="197"/>
      <c r="T115" s="197"/>
      <c r="U115" s="197"/>
      <c r="V115" s="197"/>
      <c r="W115" s="197"/>
      <c r="X115" s="296"/>
      <c r="Y115" s="300"/>
    </row>
    <row r="116" spans="1:25" x14ac:dyDescent="0.25">
      <c r="A116" s="304" t="s">
        <v>1288</v>
      </c>
      <c r="B116" s="285" t="s">
        <v>168</v>
      </c>
      <c r="C116" s="287">
        <v>34570</v>
      </c>
      <c r="D116" s="285" t="s">
        <v>953</v>
      </c>
      <c r="E116" s="285" t="s">
        <v>954</v>
      </c>
      <c r="F116" s="288" t="s">
        <v>955</v>
      </c>
      <c r="G116" s="285">
        <v>6</v>
      </c>
      <c r="H116" s="285">
        <v>14</v>
      </c>
      <c r="I116" s="285">
        <v>11</v>
      </c>
      <c r="J116" s="292" t="s">
        <v>956</v>
      </c>
      <c r="K116" s="143" t="s">
        <v>151</v>
      </c>
      <c r="L116" s="144" t="s">
        <v>155</v>
      </c>
      <c r="M116" s="145" t="s">
        <v>153</v>
      </c>
      <c r="N116" s="145">
        <v>600</v>
      </c>
      <c r="O116" s="145">
        <v>3</v>
      </c>
      <c r="P116" s="145" t="s">
        <v>154</v>
      </c>
      <c r="Q116" s="145">
        <v>12.5</v>
      </c>
      <c r="R116" s="146"/>
      <c r="S116" s="293">
        <v>480</v>
      </c>
      <c r="T116" s="293">
        <v>3</v>
      </c>
      <c r="U116" s="293">
        <v>65</v>
      </c>
      <c r="V116" s="293">
        <v>11</v>
      </c>
      <c r="W116" s="293">
        <v>7.5</v>
      </c>
      <c r="X116" s="295">
        <v>915</v>
      </c>
      <c r="Y116" s="298" t="s">
        <v>998</v>
      </c>
    </row>
    <row r="117" spans="1:25" x14ac:dyDescent="0.25">
      <c r="A117" s="305"/>
      <c r="B117" s="269"/>
      <c r="C117" s="269"/>
      <c r="D117" s="269"/>
      <c r="E117" s="269"/>
      <c r="F117" s="247"/>
      <c r="G117" s="269"/>
      <c r="H117" s="269"/>
      <c r="I117" s="269"/>
      <c r="J117" s="269"/>
      <c r="K117" s="147" t="s">
        <v>958</v>
      </c>
      <c r="L117" s="148" t="s">
        <v>155</v>
      </c>
      <c r="M117" s="65" t="s">
        <v>47</v>
      </c>
      <c r="N117" s="140">
        <v>480</v>
      </c>
      <c r="O117" s="140">
        <v>3</v>
      </c>
      <c r="P117" s="65" t="s">
        <v>959</v>
      </c>
      <c r="Q117" s="65">
        <v>14</v>
      </c>
      <c r="R117" s="64">
        <v>10</v>
      </c>
      <c r="S117" s="197"/>
      <c r="T117" s="197"/>
      <c r="U117" s="197"/>
      <c r="V117" s="197"/>
      <c r="W117" s="197"/>
      <c r="X117" s="296"/>
      <c r="Y117" s="299"/>
    </row>
    <row r="118" spans="1:25" ht="15.75" thickBot="1" x14ac:dyDescent="0.3">
      <c r="A118" s="305"/>
      <c r="B118" s="269"/>
      <c r="C118" s="286"/>
      <c r="D118" s="286"/>
      <c r="E118" s="286"/>
      <c r="F118" s="289"/>
      <c r="G118" s="286"/>
      <c r="H118" s="286"/>
      <c r="I118" s="286"/>
      <c r="J118" s="286"/>
      <c r="K118" s="147" t="s">
        <v>960</v>
      </c>
      <c r="L118" s="148" t="s">
        <v>155</v>
      </c>
      <c r="M118" s="65" t="s">
        <v>1029</v>
      </c>
      <c r="N118" s="140">
        <v>480</v>
      </c>
      <c r="O118" s="140">
        <v>3</v>
      </c>
      <c r="P118" s="65" t="s">
        <v>962</v>
      </c>
      <c r="Q118" s="65" t="s">
        <v>1030</v>
      </c>
      <c r="R118" s="165"/>
      <c r="S118" s="197"/>
      <c r="T118" s="197"/>
      <c r="U118" s="197"/>
      <c r="V118" s="197"/>
      <c r="W118" s="197"/>
      <c r="X118" s="319"/>
      <c r="Y118" s="300"/>
    </row>
    <row r="119" spans="1:25" x14ac:dyDescent="0.25">
      <c r="A119" s="304" t="s">
        <v>1289</v>
      </c>
      <c r="B119" s="285" t="s">
        <v>168</v>
      </c>
      <c r="C119" s="287">
        <v>34570</v>
      </c>
      <c r="D119" s="285" t="s">
        <v>953</v>
      </c>
      <c r="E119" s="285" t="s">
        <v>954</v>
      </c>
      <c r="F119" s="288" t="s">
        <v>955</v>
      </c>
      <c r="G119" s="285">
        <v>6</v>
      </c>
      <c r="H119" s="285">
        <v>14</v>
      </c>
      <c r="I119" s="285">
        <v>11</v>
      </c>
      <c r="J119" s="292" t="s">
        <v>956</v>
      </c>
      <c r="K119" s="143" t="s">
        <v>151</v>
      </c>
      <c r="L119" s="144" t="s">
        <v>155</v>
      </c>
      <c r="M119" s="145" t="s">
        <v>44</v>
      </c>
      <c r="N119" s="145">
        <v>600</v>
      </c>
      <c r="O119" s="145">
        <v>3</v>
      </c>
      <c r="P119" s="145" t="s">
        <v>154</v>
      </c>
      <c r="Q119" s="145">
        <v>50</v>
      </c>
      <c r="R119" s="146"/>
      <c r="S119" s="293">
        <v>480</v>
      </c>
      <c r="T119" s="293">
        <v>3</v>
      </c>
      <c r="U119" s="293">
        <v>65</v>
      </c>
      <c r="V119" s="293">
        <v>27</v>
      </c>
      <c r="W119" s="293">
        <v>20</v>
      </c>
      <c r="X119" s="295">
        <v>915</v>
      </c>
      <c r="Y119" s="298" t="s">
        <v>1003</v>
      </c>
    </row>
    <row r="120" spans="1:25" x14ac:dyDescent="0.25">
      <c r="A120" s="305"/>
      <c r="B120" s="269"/>
      <c r="C120" s="269"/>
      <c r="D120" s="269"/>
      <c r="E120" s="269"/>
      <c r="F120" s="247"/>
      <c r="G120" s="269"/>
      <c r="H120" s="269"/>
      <c r="I120" s="269"/>
      <c r="J120" s="269"/>
      <c r="K120" s="147" t="s">
        <v>958</v>
      </c>
      <c r="L120" s="148" t="s">
        <v>155</v>
      </c>
      <c r="M120" s="65" t="s">
        <v>1018</v>
      </c>
      <c r="N120" s="140">
        <v>480</v>
      </c>
      <c r="O120" s="140">
        <v>3</v>
      </c>
      <c r="P120" s="65" t="s">
        <v>76</v>
      </c>
      <c r="Q120" s="65">
        <v>34</v>
      </c>
      <c r="R120" s="64">
        <v>25</v>
      </c>
      <c r="S120" s="197"/>
      <c r="T120" s="197"/>
      <c r="U120" s="197"/>
      <c r="V120" s="197"/>
      <c r="W120" s="197"/>
      <c r="X120" s="296"/>
      <c r="Y120" s="299"/>
    </row>
    <row r="121" spans="1:25" ht="15.75" thickBot="1" x14ac:dyDescent="0.3">
      <c r="A121" s="305"/>
      <c r="B121" s="269"/>
      <c r="C121" s="286"/>
      <c r="D121" s="286"/>
      <c r="E121" s="286"/>
      <c r="F121" s="289"/>
      <c r="G121" s="286"/>
      <c r="H121" s="286"/>
      <c r="I121" s="286"/>
      <c r="J121" s="286"/>
      <c r="K121" s="147" t="s">
        <v>960</v>
      </c>
      <c r="L121" s="148" t="s">
        <v>155</v>
      </c>
      <c r="M121" s="65" t="s">
        <v>1029</v>
      </c>
      <c r="N121" s="140">
        <v>480</v>
      </c>
      <c r="O121" s="140">
        <v>3</v>
      </c>
      <c r="P121" s="65" t="s">
        <v>962</v>
      </c>
      <c r="Q121" s="65" t="s">
        <v>1030</v>
      </c>
      <c r="R121" s="165"/>
      <c r="S121" s="197"/>
      <c r="T121" s="197"/>
      <c r="U121" s="197"/>
      <c r="V121" s="197"/>
      <c r="W121" s="197"/>
      <c r="X121" s="296"/>
      <c r="Y121" s="300"/>
    </row>
    <row r="122" spans="1:25" x14ac:dyDescent="0.25">
      <c r="A122" s="304" t="s">
        <v>1290</v>
      </c>
      <c r="B122" s="285" t="s">
        <v>168</v>
      </c>
      <c r="C122" s="287">
        <v>34570</v>
      </c>
      <c r="D122" s="285" t="s">
        <v>953</v>
      </c>
      <c r="E122" s="285" t="s">
        <v>954</v>
      </c>
      <c r="F122" s="288" t="s">
        <v>955</v>
      </c>
      <c r="G122" s="285">
        <v>6</v>
      </c>
      <c r="H122" s="285">
        <v>14</v>
      </c>
      <c r="I122" s="285">
        <v>11</v>
      </c>
      <c r="J122" s="292" t="s">
        <v>956</v>
      </c>
      <c r="K122" s="143" t="s">
        <v>151</v>
      </c>
      <c r="L122" s="144" t="s">
        <v>155</v>
      </c>
      <c r="M122" s="145" t="s">
        <v>43</v>
      </c>
      <c r="N122" s="145">
        <v>600</v>
      </c>
      <c r="O122" s="145">
        <v>3</v>
      </c>
      <c r="P122" s="145" t="s">
        <v>154</v>
      </c>
      <c r="Q122" s="145">
        <v>25</v>
      </c>
      <c r="R122" s="146"/>
      <c r="S122" s="293">
        <v>480</v>
      </c>
      <c r="T122" s="293">
        <v>3</v>
      </c>
      <c r="U122" s="293">
        <v>65</v>
      </c>
      <c r="V122" s="293">
        <v>14</v>
      </c>
      <c r="W122" s="293">
        <v>10</v>
      </c>
      <c r="X122" s="293">
        <v>915</v>
      </c>
      <c r="Y122" s="298" t="s">
        <v>998</v>
      </c>
    </row>
    <row r="123" spans="1:25" x14ac:dyDescent="0.25">
      <c r="A123" s="305"/>
      <c r="B123" s="269"/>
      <c r="C123" s="269"/>
      <c r="D123" s="269"/>
      <c r="E123" s="269"/>
      <c r="F123" s="247"/>
      <c r="G123" s="269"/>
      <c r="H123" s="269"/>
      <c r="I123" s="269"/>
      <c r="J123" s="269"/>
      <c r="K123" s="147" t="s">
        <v>958</v>
      </c>
      <c r="L123" s="148" t="s">
        <v>155</v>
      </c>
      <c r="M123" s="65" t="s">
        <v>47</v>
      </c>
      <c r="N123" s="140">
        <v>480</v>
      </c>
      <c r="O123" s="140">
        <v>3</v>
      </c>
      <c r="P123" s="65" t="s">
        <v>959</v>
      </c>
      <c r="Q123" s="65">
        <v>14</v>
      </c>
      <c r="R123" s="64">
        <v>10</v>
      </c>
      <c r="S123" s="197"/>
      <c r="T123" s="197"/>
      <c r="U123" s="197"/>
      <c r="V123" s="197"/>
      <c r="W123" s="197"/>
      <c r="X123" s="197"/>
      <c r="Y123" s="299"/>
    </row>
    <row r="124" spans="1:25" ht="15.75" thickBot="1" x14ac:dyDescent="0.3">
      <c r="A124" s="305"/>
      <c r="B124" s="286"/>
      <c r="C124" s="286"/>
      <c r="D124" s="286"/>
      <c r="E124" s="286"/>
      <c r="F124" s="289"/>
      <c r="G124" s="286"/>
      <c r="H124" s="286"/>
      <c r="I124" s="286"/>
      <c r="J124" s="286"/>
      <c r="K124" s="149" t="s">
        <v>960</v>
      </c>
      <c r="L124" s="150" t="s">
        <v>155</v>
      </c>
      <c r="M124" s="151" t="s">
        <v>1029</v>
      </c>
      <c r="N124" s="141">
        <v>480</v>
      </c>
      <c r="O124" s="141">
        <v>3</v>
      </c>
      <c r="P124" s="151" t="s">
        <v>962</v>
      </c>
      <c r="Q124" s="151" t="s">
        <v>1030</v>
      </c>
      <c r="R124" s="152"/>
      <c r="S124" s="294"/>
      <c r="T124" s="294"/>
      <c r="U124" s="294"/>
      <c r="V124" s="294"/>
      <c r="W124" s="294"/>
      <c r="X124" s="294"/>
      <c r="Y124" s="300"/>
    </row>
    <row r="125" spans="1:25" x14ac:dyDescent="0.25">
      <c r="A125" s="162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</row>
  </sheetData>
  <sheetProtection password="DBF1" sheet="1" objects="1" scenarios="1"/>
  <mergeCells count="689">
    <mergeCell ref="J122:J124"/>
    <mergeCell ref="S122:S124"/>
    <mergeCell ref="T122:T124"/>
    <mergeCell ref="Y119:Y121"/>
    <mergeCell ref="F119:F121"/>
    <mergeCell ref="G119:G121"/>
    <mergeCell ref="H119:H121"/>
    <mergeCell ref="I119:I121"/>
    <mergeCell ref="J119:J121"/>
    <mergeCell ref="S119:S121"/>
    <mergeCell ref="A122:A124"/>
    <mergeCell ref="B122:B124"/>
    <mergeCell ref="C122:C124"/>
    <mergeCell ref="D122:D124"/>
    <mergeCell ref="E122:E124"/>
    <mergeCell ref="F122:F124"/>
    <mergeCell ref="T119:T121"/>
    <mergeCell ref="U119:U121"/>
    <mergeCell ref="V119:V121"/>
    <mergeCell ref="U122:U124"/>
    <mergeCell ref="V122:V124"/>
    <mergeCell ref="W122:W124"/>
    <mergeCell ref="X122:X124"/>
    <mergeCell ref="Y122:Y124"/>
    <mergeCell ref="G122:G124"/>
    <mergeCell ref="H122:H124"/>
    <mergeCell ref="I122:I124"/>
    <mergeCell ref="U116:U118"/>
    <mergeCell ref="V116:V118"/>
    <mergeCell ref="W116:W118"/>
    <mergeCell ref="X116:X118"/>
    <mergeCell ref="Y116:Y118"/>
    <mergeCell ref="A119:A121"/>
    <mergeCell ref="B119:B121"/>
    <mergeCell ref="C119:C121"/>
    <mergeCell ref="D119:D121"/>
    <mergeCell ref="E119:E121"/>
    <mergeCell ref="G116:G118"/>
    <mergeCell ref="H116:H118"/>
    <mergeCell ref="I116:I118"/>
    <mergeCell ref="J116:J118"/>
    <mergeCell ref="S116:S118"/>
    <mergeCell ref="T116:T118"/>
    <mergeCell ref="A116:A118"/>
    <mergeCell ref="B116:B118"/>
    <mergeCell ref="C116:C118"/>
    <mergeCell ref="D116:D118"/>
    <mergeCell ref="E116:E118"/>
    <mergeCell ref="F116:F118"/>
    <mergeCell ref="W119:W121"/>
    <mergeCell ref="X119:X121"/>
    <mergeCell ref="V113:V115"/>
    <mergeCell ref="W113:W115"/>
    <mergeCell ref="X113:X115"/>
    <mergeCell ref="Y113:Y115"/>
    <mergeCell ref="F113:F115"/>
    <mergeCell ref="G113:G115"/>
    <mergeCell ref="H113:H115"/>
    <mergeCell ref="I113:I115"/>
    <mergeCell ref="J113:J115"/>
    <mergeCell ref="S113:S115"/>
    <mergeCell ref="U110:U112"/>
    <mergeCell ref="V110:V112"/>
    <mergeCell ref="W110:W112"/>
    <mergeCell ref="X110:X112"/>
    <mergeCell ref="Y110:Y112"/>
    <mergeCell ref="A113:A115"/>
    <mergeCell ref="B113:B115"/>
    <mergeCell ref="C113:C115"/>
    <mergeCell ref="D113:D115"/>
    <mergeCell ref="E113:E115"/>
    <mergeCell ref="G110:G112"/>
    <mergeCell ref="H110:H112"/>
    <mergeCell ref="I110:I112"/>
    <mergeCell ref="J110:J112"/>
    <mergeCell ref="S110:S112"/>
    <mergeCell ref="T110:T112"/>
    <mergeCell ref="A110:A112"/>
    <mergeCell ref="B110:B112"/>
    <mergeCell ref="C110:C112"/>
    <mergeCell ref="D110:D112"/>
    <mergeCell ref="E110:E112"/>
    <mergeCell ref="F110:F112"/>
    <mergeCell ref="T113:T115"/>
    <mergeCell ref="U113:U115"/>
    <mergeCell ref="V107:V109"/>
    <mergeCell ref="W107:W109"/>
    <mergeCell ref="X107:X109"/>
    <mergeCell ref="Y107:Y109"/>
    <mergeCell ref="F107:F109"/>
    <mergeCell ref="G107:G109"/>
    <mergeCell ref="H107:H109"/>
    <mergeCell ref="I107:I109"/>
    <mergeCell ref="J107:J109"/>
    <mergeCell ref="S107:S109"/>
    <mergeCell ref="U104:U106"/>
    <mergeCell ref="V104:V106"/>
    <mergeCell ref="W104:W106"/>
    <mergeCell ref="X104:X106"/>
    <mergeCell ref="Y104:Y106"/>
    <mergeCell ref="A107:A109"/>
    <mergeCell ref="B107:B109"/>
    <mergeCell ref="C107:C109"/>
    <mergeCell ref="D107:D109"/>
    <mergeCell ref="E107:E109"/>
    <mergeCell ref="G104:G106"/>
    <mergeCell ref="H104:H106"/>
    <mergeCell ref="I104:I106"/>
    <mergeCell ref="J104:J106"/>
    <mergeCell ref="S104:S106"/>
    <mergeCell ref="T104:T106"/>
    <mergeCell ref="A104:A106"/>
    <mergeCell ref="B104:B106"/>
    <mergeCell ref="C104:C106"/>
    <mergeCell ref="D104:D106"/>
    <mergeCell ref="E104:E106"/>
    <mergeCell ref="F104:F106"/>
    <mergeCell ref="T107:T109"/>
    <mergeCell ref="U107:U109"/>
    <mergeCell ref="V101:V103"/>
    <mergeCell ref="W101:W103"/>
    <mergeCell ref="X101:X103"/>
    <mergeCell ref="Y101:Y103"/>
    <mergeCell ref="F101:F103"/>
    <mergeCell ref="G101:G103"/>
    <mergeCell ref="H101:H103"/>
    <mergeCell ref="I101:I103"/>
    <mergeCell ref="J101:J103"/>
    <mergeCell ref="S101:S103"/>
    <mergeCell ref="U98:U100"/>
    <mergeCell ref="V98:V100"/>
    <mergeCell ref="W98:W100"/>
    <mergeCell ref="X98:X100"/>
    <mergeCell ref="Y98:Y100"/>
    <mergeCell ref="A101:A103"/>
    <mergeCell ref="B101:B103"/>
    <mergeCell ref="C101:C103"/>
    <mergeCell ref="D101:D103"/>
    <mergeCell ref="E101:E103"/>
    <mergeCell ref="G98:G100"/>
    <mergeCell ref="H98:H100"/>
    <mergeCell ref="I98:I100"/>
    <mergeCell ref="J98:J100"/>
    <mergeCell ref="S98:S100"/>
    <mergeCell ref="T98:T100"/>
    <mergeCell ref="A98:A100"/>
    <mergeCell ref="B98:B100"/>
    <mergeCell ref="C98:C100"/>
    <mergeCell ref="D98:D100"/>
    <mergeCell ref="E98:E100"/>
    <mergeCell ref="F98:F100"/>
    <mergeCell ref="T101:T103"/>
    <mergeCell ref="U101:U103"/>
    <mergeCell ref="V95:V97"/>
    <mergeCell ref="W95:W97"/>
    <mergeCell ref="X95:X97"/>
    <mergeCell ref="Y95:Y97"/>
    <mergeCell ref="F95:F97"/>
    <mergeCell ref="G95:G97"/>
    <mergeCell ref="H95:H97"/>
    <mergeCell ref="I95:I97"/>
    <mergeCell ref="J95:J97"/>
    <mergeCell ref="S95:S97"/>
    <mergeCell ref="U92:U94"/>
    <mergeCell ref="V92:V94"/>
    <mergeCell ref="W92:W94"/>
    <mergeCell ref="X92:X94"/>
    <mergeCell ref="Y92:Y94"/>
    <mergeCell ref="A95:A97"/>
    <mergeCell ref="B95:B97"/>
    <mergeCell ref="C95:C97"/>
    <mergeCell ref="D95:D97"/>
    <mergeCell ref="E95:E97"/>
    <mergeCell ref="G92:G94"/>
    <mergeCell ref="H92:H94"/>
    <mergeCell ref="I92:I94"/>
    <mergeCell ref="J92:J94"/>
    <mergeCell ref="S92:S94"/>
    <mergeCell ref="T92:T94"/>
    <mergeCell ref="A92:A94"/>
    <mergeCell ref="B92:B94"/>
    <mergeCell ref="C92:C94"/>
    <mergeCell ref="D92:D94"/>
    <mergeCell ref="E92:E94"/>
    <mergeCell ref="F92:F94"/>
    <mergeCell ref="T95:T97"/>
    <mergeCell ref="U95:U97"/>
    <mergeCell ref="V88:V90"/>
    <mergeCell ref="W88:W90"/>
    <mergeCell ref="X88:X90"/>
    <mergeCell ref="Y88:Y90"/>
    <mergeCell ref="F88:F90"/>
    <mergeCell ref="G88:G90"/>
    <mergeCell ref="H88:H90"/>
    <mergeCell ref="I88:I90"/>
    <mergeCell ref="J88:J90"/>
    <mergeCell ref="S88:S90"/>
    <mergeCell ref="U85:U87"/>
    <mergeCell ref="V85:V87"/>
    <mergeCell ref="W85:W87"/>
    <mergeCell ref="X85:X87"/>
    <mergeCell ref="Y85:Y87"/>
    <mergeCell ref="A88:A90"/>
    <mergeCell ref="B88:B90"/>
    <mergeCell ref="C88:C90"/>
    <mergeCell ref="D88:D90"/>
    <mergeCell ref="E88:E90"/>
    <mergeCell ref="G85:G87"/>
    <mergeCell ref="H85:H87"/>
    <mergeCell ref="I85:I87"/>
    <mergeCell ref="J85:J87"/>
    <mergeCell ref="S85:S87"/>
    <mergeCell ref="T85:T87"/>
    <mergeCell ref="A85:A87"/>
    <mergeCell ref="B85:B87"/>
    <mergeCell ref="C85:C87"/>
    <mergeCell ref="D85:D87"/>
    <mergeCell ref="E85:E87"/>
    <mergeCell ref="F85:F87"/>
    <mergeCell ref="T88:T90"/>
    <mergeCell ref="U88:U90"/>
    <mergeCell ref="V82:V84"/>
    <mergeCell ref="W82:W84"/>
    <mergeCell ref="X82:X84"/>
    <mergeCell ref="Y82:Y84"/>
    <mergeCell ref="F82:F84"/>
    <mergeCell ref="G82:G84"/>
    <mergeCell ref="H82:H84"/>
    <mergeCell ref="I82:I84"/>
    <mergeCell ref="J82:J84"/>
    <mergeCell ref="S82:S84"/>
    <mergeCell ref="U79:U81"/>
    <mergeCell ref="V79:V81"/>
    <mergeCell ref="W79:W81"/>
    <mergeCell ref="X79:X81"/>
    <mergeCell ref="Y79:Y81"/>
    <mergeCell ref="A82:A84"/>
    <mergeCell ref="B82:B84"/>
    <mergeCell ref="C82:C84"/>
    <mergeCell ref="D82:D84"/>
    <mergeCell ref="E82:E84"/>
    <mergeCell ref="G79:G81"/>
    <mergeCell ref="H79:H81"/>
    <mergeCell ref="I79:I81"/>
    <mergeCell ref="J79:J81"/>
    <mergeCell ref="S79:S81"/>
    <mergeCell ref="T79:T81"/>
    <mergeCell ref="A79:A81"/>
    <mergeCell ref="B79:B81"/>
    <mergeCell ref="C79:C81"/>
    <mergeCell ref="D79:D81"/>
    <mergeCell ref="E79:E81"/>
    <mergeCell ref="F79:F81"/>
    <mergeCell ref="T82:T84"/>
    <mergeCell ref="U82:U84"/>
    <mergeCell ref="V76:V78"/>
    <mergeCell ref="W76:W78"/>
    <mergeCell ref="X76:X78"/>
    <mergeCell ref="Y76:Y78"/>
    <mergeCell ref="F76:F78"/>
    <mergeCell ref="G76:G78"/>
    <mergeCell ref="H76:H78"/>
    <mergeCell ref="I76:I78"/>
    <mergeCell ref="J76:J78"/>
    <mergeCell ref="S76:S78"/>
    <mergeCell ref="U73:U75"/>
    <mergeCell ref="V73:V75"/>
    <mergeCell ref="W73:W75"/>
    <mergeCell ref="X73:X75"/>
    <mergeCell ref="Y73:Y75"/>
    <mergeCell ref="A76:A78"/>
    <mergeCell ref="B76:B78"/>
    <mergeCell ref="C76:C78"/>
    <mergeCell ref="D76:D78"/>
    <mergeCell ref="E76:E78"/>
    <mergeCell ref="G73:G75"/>
    <mergeCell ref="H73:H75"/>
    <mergeCell ref="I73:I75"/>
    <mergeCell ref="J73:J75"/>
    <mergeCell ref="S73:S75"/>
    <mergeCell ref="T73:T75"/>
    <mergeCell ref="A73:A75"/>
    <mergeCell ref="B73:B75"/>
    <mergeCell ref="C73:C75"/>
    <mergeCell ref="D73:D75"/>
    <mergeCell ref="E73:E75"/>
    <mergeCell ref="F73:F75"/>
    <mergeCell ref="T76:T78"/>
    <mergeCell ref="U76:U78"/>
    <mergeCell ref="V70:V72"/>
    <mergeCell ref="W70:W72"/>
    <mergeCell ref="X70:X72"/>
    <mergeCell ref="Y70:Y72"/>
    <mergeCell ref="F70:F72"/>
    <mergeCell ref="G70:G72"/>
    <mergeCell ref="H70:H72"/>
    <mergeCell ref="I70:I72"/>
    <mergeCell ref="J70:J72"/>
    <mergeCell ref="S70:S72"/>
    <mergeCell ref="U67:U69"/>
    <mergeCell ref="V67:V69"/>
    <mergeCell ref="W67:W69"/>
    <mergeCell ref="X67:X69"/>
    <mergeCell ref="Y67:Y69"/>
    <mergeCell ref="A70:A72"/>
    <mergeCell ref="B70:B72"/>
    <mergeCell ref="C70:C72"/>
    <mergeCell ref="D70:D72"/>
    <mergeCell ref="E70:E72"/>
    <mergeCell ref="G67:G69"/>
    <mergeCell ref="H67:H69"/>
    <mergeCell ref="I67:I69"/>
    <mergeCell ref="J67:J69"/>
    <mergeCell ref="S67:S69"/>
    <mergeCell ref="T67:T69"/>
    <mergeCell ref="A67:A69"/>
    <mergeCell ref="B67:B69"/>
    <mergeCell ref="C67:C69"/>
    <mergeCell ref="D67:D69"/>
    <mergeCell ref="E67:E69"/>
    <mergeCell ref="F67:F69"/>
    <mergeCell ref="T70:T72"/>
    <mergeCell ref="U70:U72"/>
    <mergeCell ref="V64:V66"/>
    <mergeCell ref="W64:W66"/>
    <mergeCell ref="X64:X66"/>
    <mergeCell ref="Y64:Y66"/>
    <mergeCell ref="F64:F66"/>
    <mergeCell ref="G64:G66"/>
    <mergeCell ref="H64:H66"/>
    <mergeCell ref="I64:I66"/>
    <mergeCell ref="J64:J66"/>
    <mergeCell ref="S64:S66"/>
    <mergeCell ref="U61:U63"/>
    <mergeCell ref="V61:V63"/>
    <mergeCell ref="W61:W63"/>
    <mergeCell ref="X61:X63"/>
    <mergeCell ref="Y61:Y63"/>
    <mergeCell ref="A64:A66"/>
    <mergeCell ref="B64:B66"/>
    <mergeCell ref="C64:C66"/>
    <mergeCell ref="D64:D66"/>
    <mergeCell ref="E64:E66"/>
    <mergeCell ref="G61:G63"/>
    <mergeCell ref="H61:H63"/>
    <mergeCell ref="I61:I63"/>
    <mergeCell ref="J61:J63"/>
    <mergeCell ref="S61:S63"/>
    <mergeCell ref="T61:T63"/>
    <mergeCell ref="A61:A63"/>
    <mergeCell ref="B61:B63"/>
    <mergeCell ref="C61:C63"/>
    <mergeCell ref="D61:D63"/>
    <mergeCell ref="E61:E63"/>
    <mergeCell ref="F61:F63"/>
    <mergeCell ref="T64:T66"/>
    <mergeCell ref="U64:U66"/>
    <mergeCell ref="V58:V60"/>
    <mergeCell ref="W58:W60"/>
    <mergeCell ref="X58:X60"/>
    <mergeCell ref="Y58:Y60"/>
    <mergeCell ref="F58:F60"/>
    <mergeCell ref="G58:G60"/>
    <mergeCell ref="H58:H60"/>
    <mergeCell ref="I58:I60"/>
    <mergeCell ref="J58:J60"/>
    <mergeCell ref="S58:S60"/>
    <mergeCell ref="U55:U57"/>
    <mergeCell ref="V55:V57"/>
    <mergeCell ref="W55:W57"/>
    <mergeCell ref="X55:X57"/>
    <mergeCell ref="Y55:Y57"/>
    <mergeCell ref="A58:A60"/>
    <mergeCell ref="B58:B60"/>
    <mergeCell ref="C58:C60"/>
    <mergeCell ref="D58:D60"/>
    <mergeCell ref="E58:E60"/>
    <mergeCell ref="G55:G57"/>
    <mergeCell ref="H55:H57"/>
    <mergeCell ref="I55:I57"/>
    <mergeCell ref="J55:J57"/>
    <mergeCell ref="S55:S57"/>
    <mergeCell ref="T55:T57"/>
    <mergeCell ref="A55:A57"/>
    <mergeCell ref="B55:B57"/>
    <mergeCell ref="C55:C57"/>
    <mergeCell ref="D55:D57"/>
    <mergeCell ref="E55:E57"/>
    <mergeCell ref="F55:F57"/>
    <mergeCell ref="T58:T60"/>
    <mergeCell ref="U58:U60"/>
    <mergeCell ref="V52:V54"/>
    <mergeCell ref="W52:W54"/>
    <mergeCell ref="X52:X54"/>
    <mergeCell ref="Y52:Y54"/>
    <mergeCell ref="F52:F54"/>
    <mergeCell ref="G52:G54"/>
    <mergeCell ref="H52:H54"/>
    <mergeCell ref="I52:I54"/>
    <mergeCell ref="J52:J54"/>
    <mergeCell ref="S52:S54"/>
    <mergeCell ref="U49:U51"/>
    <mergeCell ref="V49:V51"/>
    <mergeCell ref="W49:W51"/>
    <mergeCell ref="X49:X51"/>
    <mergeCell ref="Y49:Y51"/>
    <mergeCell ref="A52:A54"/>
    <mergeCell ref="B52:B54"/>
    <mergeCell ref="C52:C54"/>
    <mergeCell ref="D52:D54"/>
    <mergeCell ref="E52:E54"/>
    <mergeCell ref="G49:G51"/>
    <mergeCell ref="H49:H51"/>
    <mergeCell ref="I49:I51"/>
    <mergeCell ref="J49:J51"/>
    <mergeCell ref="S49:S51"/>
    <mergeCell ref="T49:T51"/>
    <mergeCell ref="A49:A51"/>
    <mergeCell ref="B49:B51"/>
    <mergeCell ref="C49:C51"/>
    <mergeCell ref="D49:D51"/>
    <mergeCell ref="E49:E51"/>
    <mergeCell ref="F49:F51"/>
    <mergeCell ref="T52:T54"/>
    <mergeCell ref="U52:U54"/>
    <mergeCell ref="V46:V48"/>
    <mergeCell ref="W46:W48"/>
    <mergeCell ref="X46:X48"/>
    <mergeCell ref="Y46:Y48"/>
    <mergeCell ref="F46:F48"/>
    <mergeCell ref="G46:G48"/>
    <mergeCell ref="H46:H48"/>
    <mergeCell ref="I46:I48"/>
    <mergeCell ref="J46:J48"/>
    <mergeCell ref="S46:S48"/>
    <mergeCell ref="U43:U45"/>
    <mergeCell ref="V43:V45"/>
    <mergeCell ref="W43:W45"/>
    <mergeCell ref="X43:X45"/>
    <mergeCell ref="Y43:Y45"/>
    <mergeCell ref="A46:A48"/>
    <mergeCell ref="B46:B48"/>
    <mergeCell ref="C46:C48"/>
    <mergeCell ref="D46:D48"/>
    <mergeCell ref="E46:E48"/>
    <mergeCell ref="G43:G45"/>
    <mergeCell ref="H43:H45"/>
    <mergeCell ref="I43:I45"/>
    <mergeCell ref="J43:J45"/>
    <mergeCell ref="S43:S45"/>
    <mergeCell ref="T43:T45"/>
    <mergeCell ref="A43:A45"/>
    <mergeCell ref="B43:B45"/>
    <mergeCell ref="C43:C45"/>
    <mergeCell ref="D43:D45"/>
    <mergeCell ref="E43:E45"/>
    <mergeCell ref="F43:F45"/>
    <mergeCell ref="T46:T48"/>
    <mergeCell ref="U46:U48"/>
    <mergeCell ref="V40:V42"/>
    <mergeCell ref="W40:W42"/>
    <mergeCell ref="X40:X42"/>
    <mergeCell ref="Y40:Y42"/>
    <mergeCell ref="F40:F42"/>
    <mergeCell ref="G40:G42"/>
    <mergeCell ref="H40:H42"/>
    <mergeCell ref="I40:I42"/>
    <mergeCell ref="J40:J42"/>
    <mergeCell ref="S40:S42"/>
    <mergeCell ref="U37:U39"/>
    <mergeCell ref="V37:V39"/>
    <mergeCell ref="W37:W39"/>
    <mergeCell ref="X37:X39"/>
    <mergeCell ref="Y37:Y39"/>
    <mergeCell ref="A40:A42"/>
    <mergeCell ref="B40:B42"/>
    <mergeCell ref="C40:C42"/>
    <mergeCell ref="D40:D42"/>
    <mergeCell ref="E40:E42"/>
    <mergeCell ref="G37:G39"/>
    <mergeCell ref="H37:H39"/>
    <mergeCell ref="I37:I39"/>
    <mergeCell ref="J37:J39"/>
    <mergeCell ref="S37:S39"/>
    <mergeCell ref="T37:T39"/>
    <mergeCell ref="A37:A39"/>
    <mergeCell ref="B37:B39"/>
    <mergeCell ref="C37:C39"/>
    <mergeCell ref="D37:D39"/>
    <mergeCell ref="E37:E39"/>
    <mergeCell ref="F37:F39"/>
    <mergeCell ref="T40:T42"/>
    <mergeCell ref="U40:U42"/>
    <mergeCell ref="V34:V36"/>
    <mergeCell ref="W34:W36"/>
    <mergeCell ref="X34:X36"/>
    <mergeCell ref="Y34:Y36"/>
    <mergeCell ref="F34:F36"/>
    <mergeCell ref="G34:G36"/>
    <mergeCell ref="H34:H36"/>
    <mergeCell ref="I34:I36"/>
    <mergeCell ref="J34:J36"/>
    <mergeCell ref="S34:S36"/>
    <mergeCell ref="U31:U33"/>
    <mergeCell ref="V31:V33"/>
    <mergeCell ref="W31:W33"/>
    <mergeCell ref="X31:X33"/>
    <mergeCell ref="Y31:Y33"/>
    <mergeCell ref="A34:A36"/>
    <mergeCell ref="B34:B36"/>
    <mergeCell ref="C34:C36"/>
    <mergeCell ref="D34:D36"/>
    <mergeCell ref="E34:E36"/>
    <mergeCell ref="G31:G33"/>
    <mergeCell ref="H31:H33"/>
    <mergeCell ref="I31:I33"/>
    <mergeCell ref="J31:J33"/>
    <mergeCell ref="S31:S33"/>
    <mergeCell ref="T31:T33"/>
    <mergeCell ref="A31:A33"/>
    <mergeCell ref="B31:B33"/>
    <mergeCell ref="C31:C33"/>
    <mergeCell ref="D31:D33"/>
    <mergeCell ref="E31:E33"/>
    <mergeCell ref="F31:F33"/>
    <mergeCell ref="T34:T36"/>
    <mergeCell ref="U34:U36"/>
    <mergeCell ref="V28:V30"/>
    <mergeCell ref="W28:W30"/>
    <mergeCell ref="X28:X30"/>
    <mergeCell ref="Y28:Y30"/>
    <mergeCell ref="F28:F30"/>
    <mergeCell ref="G28:G30"/>
    <mergeCell ref="H28:H30"/>
    <mergeCell ref="I28:I30"/>
    <mergeCell ref="J28:J30"/>
    <mergeCell ref="S28:S30"/>
    <mergeCell ref="U25:U27"/>
    <mergeCell ref="V25:V27"/>
    <mergeCell ref="W25:W27"/>
    <mergeCell ref="X25:X27"/>
    <mergeCell ref="Y25:Y27"/>
    <mergeCell ref="A28:A30"/>
    <mergeCell ref="B28:B30"/>
    <mergeCell ref="C28:C30"/>
    <mergeCell ref="D28:D30"/>
    <mergeCell ref="E28:E30"/>
    <mergeCell ref="G25:G27"/>
    <mergeCell ref="H25:H27"/>
    <mergeCell ref="I25:I27"/>
    <mergeCell ref="J25:J27"/>
    <mergeCell ref="S25:S27"/>
    <mergeCell ref="T25:T27"/>
    <mergeCell ref="A25:A27"/>
    <mergeCell ref="B25:B27"/>
    <mergeCell ref="C25:C27"/>
    <mergeCell ref="D25:D27"/>
    <mergeCell ref="E25:E27"/>
    <mergeCell ref="F25:F27"/>
    <mergeCell ref="T28:T30"/>
    <mergeCell ref="U28:U30"/>
    <mergeCell ref="V22:V24"/>
    <mergeCell ref="W22:W24"/>
    <mergeCell ref="X22:X24"/>
    <mergeCell ref="Y22:Y24"/>
    <mergeCell ref="F22:F24"/>
    <mergeCell ref="G22:G24"/>
    <mergeCell ref="H22:H24"/>
    <mergeCell ref="I22:I24"/>
    <mergeCell ref="J22:J24"/>
    <mergeCell ref="S22:S24"/>
    <mergeCell ref="U19:U21"/>
    <mergeCell ref="V19:V21"/>
    <mergeCell ref="W19:W21"/>
    <mergeCell ref="X19:X21"/>
    <mergeCell ref="Y19:Y21"/>
    <mergeCell ref="A22:A24"/>
    <mergeCell ref="B22:B24"/>
    <mergeCell ref="C22:C24"/>
    <mergeCell ref="D22:D24"/>
    <mergeCell ref="E22:E24"/>
    <mergeCell ref="G19:G21"/>
    <mergeCell ref="H19:H21"/>
    <mergeCell ref="I19:I21"/>
    <mergeCell ref="J19:J21"/>
    <mergeCell ref="S19:S21"/>
    <mergeCell ref="T19:T21"/>
    <mergeCell ref="A19:A21"/>
    <mergeCell ref="B19:B21"/>
    <mergeCell ref="C19:C21"/>
    <mergeCell ref="D19:D21"/>
    <mergeCell ref="E19:E21"/>
    <mergeCell ref="F19:F21"/>
    <mergeCell ref="T22:T24"/>
    <mergeCell ref="U22:U24"/>
    <mergeCell ref="T16:T18"/>
    <mergeCell ref="U16:U18"/>
    <mergeCell ref="V16:V18"/>
    <mergeCell ref="W16:W18"/>
    <mergeCell ref="X16:X18"/>
    <mergeCell ref="Y16:Y18"/>
    <mergeCell ref="F16:F18"/>
    <mergeCell ref="G16:G18"/>
    <mergeCell ref="H16:H18"/>
    <mergeCell ref="I16:I18"/>
    <mergeCell ref="J16:J18"/>
    <mergeCell ref="S16:S18"/>
    <mergeCell ref="A16:A18"/>
    <mergeCell ref="B16:B18"/>
    <mergeCell ref="C16:C18"/>
    <mergeCell ref="D16:D18"/>
    <mergeCell ref="E16:E18"/>
    <mergeCell ref="G13:G15"/>
    <mergeCell ref="H13:H15"/>
    <mergeCell ref="I13:I15"/>
    <mergeCell ref="J13:J15"/>
    <mergeCell ref="A13:A15"/>
    <mergeCell ref="B13:B15"/>
    <mergeCell ref="C13:C15"/>
    <mergeCell ref="D13:D15"/>
    <mergeCell ref="E13:E15"/>
    <mergeCell ref="F13:F15"/>
    <mergeCell ref="H10:H12"/>
    <mergeCell ref="I10:I12"/>
    <mergeCell ref="J10:J12"/>
    <mergeCell ref="S10:S12"/>
    <mergeCell ref="U13:U15"/>
    <mergeCell ref="V13:V15"/>
    <mergeCell ref="W13:W15"/>
    <mergeCell ref="X13:X15"/>
    <mergeCell ref="Y13:Y15"/>
    <mergeCell ref="S13:S15"/>
    <mergeCell ref="T13:T15"/>
    <mergeCell ref="U7:U9"/>
    <mergeCell ref="V7:V9"/>
    <mergeCell ref="W7:W9"/>
    <mergeCell ref="X7:X9"/>
    <mergeCell ref="Y7:Y9"/>
    <mergeCell ref="A10:A12"/>
    <mergeCell ref="B10:B12"/>
    <mergeCell ref="C10:C12"/>
    <mergeCell ref="D10:D12"/>
    <mergeCell ref="E10:E12"/>
    <mergeCell ref="G7:G9"/>
    <mergeCell ref="H7:H9"/>
    <mergeCell ref="I7:I9"/>
    <mergeCell ref="J7:J9"/>
    <mergeCell ref="S7:S9"/>
    <mergeCell ref="T7:T9"/>
    <mergeCell ref="T10:T12"/>
    <mergeCell ref="U10:U12"/>
    <mergeCell ref="V10:V12"/>
    <mergeCell ref="W10:W12"/>
    <mergeCell ref="X10:X12"/>
    <mergeCell ref="Y10:Y12"/>
    <mergeCell ref="F10:F12"/>
    <mergeCell ref="G10:G12"/>
    <mergeCell ref="A7:A9"/>
    <mergeCell ref="B7:B9"/>
    <mergeCell ref="C7:C9"/>
    <mergeCell ref="D7:D9"/>
    <mergeCell ref="E7:E9"/>
    <mergeCell ref="F7:F9"/>
    <mergeCell ref="H4:H6"/>
    <mergeCell ref="I4:I6"/>
    <mergeCell ref="J4:J6"/>
    <mergeCell ref="Y1:Y3"/>
    <mergeCell ref="B2:F2"/>
    <mergeCell ref="G2:I2"/>
    <mergeCell ref="A4:A6"/>
    <mergeCell ref="B4:B6"/>
    <mergeCell ref="C4:C6"/>
    <mergeCell ref="D4:D6"/>
    <mergeCell ref="E4:E6"/>
    <mergeCell ref="F4:F6"/>
    <mergeCell ref="G4:G6"/>
    <mergeCell ref="A1:A3"/>
    <mergeCell ref="B1:I1"/>
    <mergeCell ref="J1:J3"/>
    <mergeCell ref="K1:R2"/>
    <mergeCell ref="S1:W2"/>
    <mergeCell ref="X1:X3"/>
    <mergeCell ref="V4:V6"/>
    <mergeCell ref="W4:W6"/>
    <mergeCell ref="X4:X6"/>
    <mergeCell ref="Y4:Y6"/>
    <mergeCell ref="S4:S6"/>
    <mergeCell ref="T4:T6"/>
    <mergeCell ref="U4:U6"/>
  </mergeCells>
  <pageMargins left="0.7" right="0.7" top="0.75" bottom="0.75" header="0.3" footer="0.3"/>
  <pageSetup scale="55"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4"/>
  <sheetViews>
    <sheetView workbookViewId="0"/>
  </sheetViews>
  <sheetFormatPr defaultRowHeight="15" x14ac:dyDescent="0.25"/>
  <cols>
    <col min="1" max="1" width="20.7109375" style="5" bestFit="1" customWidth="1"/>
    <col min="2" max="2" width="17.5703125" style="5" customWidth="1"/>
    <col min="3" max="3" width="13.140625" style="5" customWidth="1"/>
    <col min="4" max="4" width="15.28515625" style="5" customWidth="1"/>
    <col min="5" max="5" width="13.85546875" style="5" customWidth="1"/>
    <col min="6" max="6" width="14.7109375" style="23" customWidth="1"/>
    <col min="7" max="7" width="17.42578125" style="5" customWidth="1"/>
    <col min="8" max="8" width="16.42578125" style="5" customWidth="1"/>
    <col min="11" max="11" width="27.85546875" customWidth="1"/>
    <col min="12" max="12" width="18.5703125" customWidth="1"/>
  </cols>
  <sheetData>
    <row r="1" spans="1:14" ht="43.5" customHeight="1" thickBot="1" x14ac:dyDescent="0.3">
      <c r="A1" s="27" t="s">
        <v>28</v>
      </c>
    </row>
    <row r="2" spans="1:14" ht="46.5" thickTop="1" thickBot="1" x14ac:dyDescent="0.3">
      <c r="A2" s="7" t="s">
        <v>3</v>
      </c>
      <c r="B2" s="1" t="s">
        <v>4</v>
      </c>
      <c r="C2" s="3" t="s">
        <v>5</v>
      </c>
      <c r="D2" s="2" t="s">
        <v>0</v>
      </c>
      <c r="E2" s="20" t="s">
        <v>1</v>
      </c>
      <c r="F2" s="22" t="s">
        <v>2</v>
      </c>
      <c r="G2" s="24" t="s">
        <v>6</v>
      </c>
      <c r="H2" s="4" t="s">
        <v>20</v>
      </c>
      <c r="K2" s="18" t="s">
        <v>30</v>
      </c>
      <c r="L2" s="18" t="s">
        <v>31</v>
      </c>
      <c r="M2" s="18" t="s">
        <v>32</v>
      </c>
      <c r="N2" s="18" t="s">
        <v>33</v>
      </c>
    </row>
    <row r="3" spans="1:14" x14ac:dyDescent="0.25">
      <c r="A3" s="9" t="s">
        <v>7</v>
      </c>
      <c r="B3" s="8" t="s">
        <v>21</v>
      </c>
      <c r="C3" s="26" t="s">
        <v>29</v>
      </c>
      <c r="D3" s="5">
        <v>3</v>
      </c>
      <c r="E3" s="5">
        <v>575</v>
      </c>
      <c r="F3" s="23" t="s">
        <v>23</v>
      </c>
      <c r="G3" s="26">
        <v>0.9</v>
      </c>
      <c r="H3" s="5">
        <f t="shared" ref="H3:H14" si="0">IF(E3=200, 25, IF(E3=230, 25, IF(E3=460, 18,IF(E3=575,14,"N/A"))))</f>
        <v>14</v>
      </c>
      <c r="K3" t="s">
        <v>34</v>
      </c>
      <c r="L3" t="s">
        <v>34</v>
      </c>
      <c r="M3" t="s">
        <v>34</v>
      </c>
      <c r="N3" t="s">
        <v>35</v>
      </c>
    </row>
    <row r="4" spans="1:14" x14ac:dyDescent="0.25">
      <c r="A4" s="9" t="s">
        <v>7</v>
      </c>
      <c r="B4" s="8" t="s">
        <v>21</v>
      </c>
      <c r="C4" s="6" t="s">
        <v>22</v>
      </c>
      <c r="D4" s="5">
        <v>3</v>
      </c>
      <c r="E4" s="5">
        <v>575</v>
      </c>
      <c r="F4" s="23" t="s">
        <v>23</v>
      </c>
      <c r="G4" s="6">
        <v>0.9</v>
      </c>
      <c r="H4" s="5">
        <f t="shared" si="0"/>
        <v>14</v>
      </c>
      <c r="K4" t="s">
        <v>34</v>
      </c>
      <c r="L4" t="s">
        <v>34</v>
      </c>
      <c r="M4" t="s">
        <v>34</v>
      </c>
      <c r="N4" t="s">
        <v>35</v>
      </c>
    </row>
    <row r="5" spans="1:14" x14ac:dyDescent="0.25">
      <c r="A5" s="9" t="s">
        <v>7</v>
      </c>
      <c r="B5" s="8" t="s">
        <v>47</v>
      </c>
      <c r="C5" s="6" t="s">
        <v>22</v>
      </c>
      <c r="D5" s="5">
        <v>3</v>
      </c>
      <c r="E5" s="5">
        <v>575</v>
      </c>
      <c r="F5" s="23" t="s">
        <v>23</v>
      </c>
      <c r="G5" s="6">
        <v>0.9</v>
      </c>
      <c r="H5" s="5">
        <f t="shared" si="0"/>
        <v>14</v>
      </c>
      <c r="K5" t="s">
        <v>34</v>
      </c>
      <c r="L5" t="s">
        <v>34</v>
      </c>
      <c r="M5" t="s">
        <v>34</v>
      </c>
      <c r="N5" t="s">
        <v>35</v>
      </c>
    </row>
    <row r="6" spans="1:14" x14ac:dyDescent="0.25">
      <c r="A6" s="9" t="s">
        <v>39</v>
      </c>
      <c r="B6" s="8" t="s">
        <v>21</v>
      </c>
      <c r="C6" s="6" t="s">
        <v>29</v>
      </c>
      <c r="D6" s="5">
        <v>3</v>
      </c>
      <c r="E6" s="5">
        <v>575</v>
      </c>
      <c r="F6" s="23" t="s">
        <v>23</v>
      </c>
      <c r="G6" s="6">
        <v>0.9</v>
      </c>
      <c r="H6" s="5">
        <f t="shared" si="0"/>
        <v>14</v>
      </c>
      <c r="K6" t="s">
        <v>34</v>
      </c>
      <c r="L6" t="s">
        <v>34</v>
      </c>
      <c r="M6" t="s">
        <v>34</v>
      </c>
      <c r="N6" t="s">
        <v>35</v>
      </c>
    </row>
    <row r="7" spans="1:14" x14ac:dyDescent="0.25">
      <c r="A7" s="9" t="s">
        <v>39</v>
      </c>
      <c r="B7" s="8" t="s">
        <v>21</v>
      </c>
      <c r="C7" s="6" t="s">
        <v>22</v>
      </c>
      <c r="D7" s="5">
        <v>3</v>
      </c>
      <c r="E7" s="5">
        <v>575</v>
      </c>
      <c r="F7" s="23" t="s">
        <v>23</v>
      </c>
      <c r="G7" s="6">
        <v>0.9</v>
      </c>
      <c r="H7" s="5">
        <f t="shared" si="0"/>
        <v>14</v>
      </c>
      <c r="K7" t="s">
        <v>34</v>
      </c>
      <c r="L7" t="s">
        <v>34</v>
      </c>
      <c r="M7" t="s">
        <v>34</v>
      </c>
      <c r="N7" t="s">
        <v>35</v>
      </c>
    </row>
    <row r="8" spans="1:14" x14ac:dyDescent="0.25">
      <c r="A8" s="9" t="s">
        <v>39</v>
      </c>
      <c r="B8" s="8" t="s">
        <v>47</v>
      </c>
      <c r="C8" s="6" t="s">
        <v>22</v>
      </c>
      <c r="D8" s="5">
        <v>3</v>
      </c>
      <c r="E8" s="5">
        <v>575</v>
      </c>
      <c r="F8" s="23" t="s">
        <v>23</v>
      </c>
      <c r="G8" s="6">
        <v>0.9</v>
      </c>
      <c r="H8" s="5">
        <f t="shared" si="0"/>
        <v>14</v>
      </c>
      <c r="K8" t="s">
        <v>34</v>
      </c>
      <c r="L8" t="s">
        <v>34</v>
      </c>
      <c r="M8" t="s">
        <v>34</v>
      </c>
      <c r="N8" t="s">
        <v>35</v>
      </c>
    </row>
    <row r="9" spans="1:14" x14ac:dyDescent="0.25">
      <c r="A9" s="11" t="s">
        <v>9</v>
      </c>
      <c r="B9" s="8" t="s">
        <v>21</v>
      </c>
      <c r="C9" s="6" t="s">
        <v>27</v>
      </c>
      <c r="D9" s="5">
        <v>3</v>
      </c>
      <c r="E9" s="21">
        <v>460</v>
      </c>
      <c r="F9" s="23" t="s">
        <v>26</v>
      </c>
      <c r="G9" s="25">
        <v>3</v>
      </c>
      <c r="H9" s="5">
        <f t="shared" si="0"/>
        <v>18</v>
      </c>
      <c r="K9" t="s">
        <v>34</v>
      </c>
      <c r="L9" t="s">
        <v>34</v>
      </c>
      <c r="M9" t="s">
        <v>34</v>
      </c>
      <c r="N9" t="s">
        <v>35</v>
      </c>
    </row>
    <row r="10" spans="1:14" x14ac:dyDescent="0.25">
      <c r="A10" s="11" t="s">
        <v>9</v>
      </c>
      <c r="B10" s="8" t="s">
        <v>21</v>
      </c>
      <c r="C10" s="6" t="s">
        <v>25</v>
      </c>
      <c r="D10" s="5">
        <v>3</v>
      </c>
      <c r="E10" s="21">
        <v>460</v>
      </c>
      <c r="F10" s="23" t="s">
        <v>26</v>
      </c>
      <c r="G10" s="25">
        <v>3</v>
      </c>
      <c r="H10" s="5">
        <f t="shared" si="0"/>
        <v>18</v>
      </c>
      <c r="K10" t="s">
        <v>34</v>
      </c>
      <c r="L10" t="s">
        <v>34</v>
      </c>
      <c r="M10" t="s">
        <v>34</v>
      </c>
      <c r="N10" t="s">
        <v>35</v>
      </c>
    </row>
    <row r="11" spans="1:14" x14ac:dyDescent="0.25">
      <c r="A11" s="11" t="s">
        <v>9</v>
      </c>
      <c r="B11" s="8" t="s">
        <v>47</v>
      </c>
      <c r="C11" s="6" t="s">
        <v>25</v>
      </c>
      <c r="D11" s="5">
        <v>3</v>
      </c>
      <c r="E11" s="21">
        <v>460</v>
      </c>
      <c r="F11" s="23" t="s">
        <v>26</v>
      </c>
      <c r="G11" s="25">
        <v>3</v>
      </c>
      <c r="H11" s="5">
        <f t="shared" si="0"/>
        <v>18</v>
      </c>
      <c r="K11" t="s">
        <v>34</v>
      </c>
      <c r="L11" t="s">
        <v>34</v>
      </c>
      <c r="M11" t="s">
        <v>34</v>
      </c>
      <c r="N11" t="s">
        <v>35</v>
      </c>
    </row>
    <row r="12" spans="1:14" x14ac:dyDescent="0.25">
      <c r="A12" s="11" t="s">
        <v>41</v>
      </c>
      <c r="B12" s="8" t="s">
        <v>21</v>
      </c>
      <c r="C12" s="6" t="s">
        <v>27</v>
      </c>
      <c r="D12" s="5">
        <v>3</v>
      </c>
      <c r="E12" s="21">
        <v>460</v>
      </c>
      <c r="F12" s="23" t="s">
        <v>26</v>
      </c>
      <c r="G12" s="25">
        <v>3</v>
      </c>
      <c r="H12" s="5">
        <f t="shared" si="0"/>
        <v>18</v>
      </c>
      <c r="K12" t="s">
        <v>34</v>
      </c>
      <c r="L12" t="s">
        <v>34</v>
      </c>
      <c r="M12" t="s">
        <v>34</v>
      </c>
      <c r="N12" t="s">
        <v>35</v>
      </c>
    </row>
    <row r="13" spans="1:14" x14ac:dyDescent="0.25">
      <c r="A13" s="11" t="s">
        <v>41</v>
      </c>
      <c r="B13" s="8" t="s">
        <v>21</v>
      </c>
      <c r="C13" s="6" t="s">
        <v>25</v>
      </c>
      <c r="D13" s="5">
        <v>3</v>
      </c>
      <c r="E13" s="21">
        <v>460</v>
      </c>
      <c r="F13" s="23" t="s">
        <v>26</v>
      </c>
      <c r="G13" s="25">
        <v>3</v>
      </c>
      <c r="H13" s="5">
        <f t="shared" si="0"/>
        <v>18</v>
      </c>
      <c r="K13" t="s">
        <v>34</v>
      </c>
      <c r="L13" t="s">
        <v>34</v>
      </c>
      <c r="M13" t="s">
        <v>34</v>
      </c>
      <c r="N13" t="s">
        <v>35</v>
      </c>
    </row>
    <row r="14" spans="1:14" x14ac:dyDescent="0.25">
      <c r="A14" s="11" t="s">
        <v>41</v>
      </c>
      <c r="B14" s="8" t="s">
        <v>47</v>
      </c>
      <c r="C14" s="6" t="s">
        <v>25</v>
      </c>
      <c r="D14" s="5">
        <v>3</v>
      </c>
      <c r="E14" s="21">
        <v>460</v>
      </c>
      <c r="F14" s="23" t="s">
        <v>26</v>
      </c>
      <c r="G14" s="25">
        <v>3</v>
      </c>
      <c r="H14" s="5">
        <f t="shared" si="0"/>
        <v>18</v>
      </c>
      <c r="K14" t="s">
        <v>34</v>
      </c>
      <c r="L14" t="s">
        <v>34</v>
      </c>
      <c r="M14" t="s">
        <v>34</v>
      </c>
      <c r="N14" t="s">
        <v>35</v>
      </c>
    </row>
  </sheetData>
  <autoFilter ref="A2:H2" xr:uid="{00000000-0009-0000-0000-000006000000}">
    <sortState xmlns:xlrd2="http://schemas.microsoft.com/office/spreadsheetml/2017/richdata2" ref="A3:H14">
      <sortCondition ref="A2"/>
    </sortState>
  </autoFilter>
  <conditionalFormatting sqref="K3:K14">
    <cfRule type="expression" dxfId="11" priority="4">
      <formula>K3="Yes"</formula>
    </cfRule>
  </conditionalFormatting>
  <conditionalFormatting sqref="M3:M14">
    <cfRule type="expression" dxfId="10" priority="3">
      <formula>M3="Yes"</formula>
    </cfRule>
  </conditionalFormatting>
  <conditionalFormatting sqref="L3:L14">
    <cfRule type="expression" dxfId="9" priority="2">
      <formula>L3="Yes"</formula>
    </cfRule>
  </conditionalFormatting>
  <conditionalFormatting sqref="N3:N14">
    <cfRule type="expression" dxfId="8" priority="1">
      <formula>N3="Yes"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C.O.A.</vt:lpstr>
      <vt:lpstr>Melting Alloy</vt:lpstr>
      <vt:lpstr>Motor Logic</vt:lpstr>
      <vt:lpstr>TeSys T</vt:lpstr>
      <vt:lpstr>LC1D LRD</vt:lpstr>
      <vt:lpstr>TeSys N LRD</vt:lpstr>
      <vt:lpstr>LC1D LR9D</vt:lpstr>
      <vt:lpstr>TeSys N LR9D</vt:lpstr>
      <vt:lpstr>DO NOT TEST - Design B Only</vt:lpstr>
      <vt:lpstr>Working File</vt:lpstr>
      <vt:lpstr>'LC1D LR9D'!Print_Titles</vt:lpstr>
      <vt:lpstr>'LC1D LRD'!Print_Titles</vt:lpstr>
      <vt:lpstr>'Motor Logic'!Print_Titles</vt:lpstr>
      <vt:lpstr>'TeSys N LR9D'!Print_Titles</vt:lpstr>
      <vt:lpstr>'TeSys N LRD'!Print_Titles</vt:lpstr>
      <vt:lpstr>'TeSys 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Ruscitti, Tullio N.</cp:lastModifiedBy>
  <cp:lastPrinted>2019-10-25T19:00:50Z</cp:lastPrinted>
  <dcterms:created xsi:type="dcterms:W3CDTF">2017-08-29T13:32:33Z</dcterms:created>
  <dcterms:modified xsi:type="dcterms:W3CDTF">2019-10-30T15:23:25Z</dcterms:modified>
</cp:coreProperties>
</file>